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30" yWindow="65356" windowWidth="16305" windowHeight="11580" activeTab="1"/>
  </bookViews>
  <sheets>
    <sheet name="Budget Template" sheetId="1" r:id="rId1"/>
    <sheet name="Budget Sample" sheetId="2" r:id="rId2"/>
  </sheets>
  <definedNames/>
  <calcPr fullCalcOnLoad="1"/>
</workbook>
</file>

<file path=xl/sharedStrings.xml><?xml version="1.0" encoding="utf-8"?>
<sst xmlns="http://schemas.openxmlformats.org/spreadsheetml/2006/main" count="91" uniqueCount="53">
  <si>
    <t>Recipient Organization Name:</t>
  </si>
  <si>
    <t>Recipient Organization</t>
  </si>
  <si>
    <t>From the CFLI</t>
  </si>
  <si>
    <t xml:space="preserve">Direct Project Expenses </t>
  </si>
  <si>
    <t>Quantity</t>
  </si>
  <si>
    <t>Cost per unit</t>
  </si>
  <si>
    <t xml:space="preserve">CFLI Total Contribution CAD: </t>
  </si>
  <si>
    <t>Expense Item Details</t>
  </si>
  <si>
    <t xml:space="preserve">Exchange rate </t>
  </si>
  <si>
    <t>CAD</t>
  </si>
  <si>
    <t>TOTAL</t>
  </si>
  <si>
    <t>TOTAL Funds Received for Project</t>
  </si>
  <si>
    <r>
      <t>Total Project Amount (</t>
    </r>
    <r>
      <rPr>
        <b/>
        <i/>
        <sz val="10"/>
        <rFont val="Times New Roman"/>
        <family val="1"/>
      </rPr>
      <t>Local Currency</t>
    </r>
    <r>
      <rPr>
        <b/>
        <sz val="10"/>
        <rFont val="Times New Roman"/>
        <family val="1"/>
      </rPr>
      <t>):</t>
    </r>
  </si>
  <si>
    <t>Total Project Amount (CAD):</t>
  </si>
  <si>
    <r>
      <t>CFLI Funds Spent
(</t>
    </r>
    <r>
      <rPr>
        <b/>
        <i/>
        <sz val="10"/>
        <rFont val="Times New Roman"/>
        <family val="1"/>
      </rPr>
      <t>Local Currency</t>
    </r>
    <r>
      <rPr>
        <b/>
        <sz val="10"/>
        <rFont val="Times New Roman"/>
        <family val="1"/>
      </rPr>
      <t>)</t>
    </r>
  </si>
  <si>
    <t>Community Needs Assessment</t>
  </si>
  <si>
    <t>Surveyors to conduct survey (4 persons @ 15 hours)</t>
  </si>
  <si>
    <t>Data expert to quantify results (1 person @ 7.5 hours)</t>
  </si>
  <si>
    <t>Clipboards, paper, pens, other office supplies</t>
  </si>
  <si>
    <t>Mouse Trap Building Materials and Supplies</t>
  </si>
  <si>
    <t>Wood sheets</t>
  </si>
  <si>
    <t>Metal wiring and springs</t>
  </si>
  <si>
    <t>Hot glue, solvent, nails, other building materials and supplies</t>
  </si>
  <si>
    <t>Mouse Trap Installation</t>
  </si>
  <si>
    <t>2 Engineers @ 30 hours</t>
  </si>
  <si>
    <t>2 Testers @ 10 hours</t>
  </si>
  <si>
    <t>Training on Mouse Trap Use</t>
  </si>
  <si>
    <t>1 Training Expert @ 15 hours</t>
  </si>
  <si>
    <t>Conference Room</t>
  </si>
  <si>
    <t>Lunch, coffee breaks, for 25 people @45 PDR/day for 2 days</t>
  </si>
  <si>
    <t>Project Number:</t>
  </si>
  <si>
    <t>CFLI Maximum Contribution % of Eligible Costs</t>
  </si>
  <si>
    <t>Important notes on the budget</t>
  </si>
  <si>
    <t>1) Travel expenses should be the lowest fares possible, but not exceeding full fare economy-class.</t>
  </si>
  <si>
    <t>2) exchange rate (1(LC)=X CAD) indicate source and date obtained. (ex. 1 USD= 0.9888871 CAD Bank of Canada 22/05/2013)</t>
  </si>
  <si>
    <t>1 USD =</t>
  </si>
  <si>
    <t>3) Please refer to the Eligible Costs and Exclusions section of the CFLI Guidelines for more information regarding eligible and non-eligible expenses</t>
  </si>
  <si>
    <t>4) Receipts and records of expenditure must be maintained in accordance with the signed contribution agreement.</t>
  </si>
  <si>
    <t xml:space="preserve">5) CFLI Maximum Contribution % of Eligible Costs:
Example 1: Total project budget is $20,000. CFLI's contribution is $20,000 (max), i.e. 100%. Actual project cost is $15,000.  CFLI will only cover 100% of the project cost, i.e. $15,000.
Example 2: Total project budget is $20,000. CFLI's contribution is $20,000 (max), i.e. 100%. Actual project cost is $25,000.  CFLI will only cover $20,000, which was the CFLI maximum possible contribution.
Example 3: Total project budget is $20,000. CFLI's contribution is $10,000 (max), i.e. 50%. Actual project cost is $15,000.  CFLI will only cover  50% of the project cost, i.e. $7,500.
Example 4: Total project budget is $20,000. CFLI's contribution is $10,000 (max), i.e. 50%. Actual project cost is $25,000.  CFLI will only cover  $10,000, which was the CFLI maximum possible contribution.
</t>
  </si>
  <si>
    <t>6) This template is designed to auto-calculate base on information entered in the white sections. Please do not attempt to modifiy this data. Should an error occur, make the correction in the data field.</t>
  </si>
  <si>
    <t>CFLI Recipient End of Project Financial Report</t>
  </si>
  <si>
    <r>
      <rPr>
        <b/>
        <u val="single"/>
        <sz val="10"/>
        <rFont val="Times New Roman"/>
        <family val="1"/>
      </rPr>
      <t xml:space="preserve">INSTRUCTIONS: 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The shaded cells contain formulas to perform automatic calculations on your data. Do not enter data into these cells because doing so will erase the formulas in them. </t>
    </r>
    <r>
      <rPr>
        <sz val="10"/>
        <rFont val="Times New Roman"/>
        <family val="1"/>
      </rPr>
      <t>Change 'local currency' to the actual local currency and ensure to reflect the exchange rate at the bottom in red, 1 local currency to = ## CAD</t>
    </r>
  </si>
  <si>
    <t xml:space="preserve">Total Funds </t>
  </si>
  <si>
    <t xml:space="preserve">Other Sources of Funding </t>
  </si>
  <si>
    <r>
      <t>CFLI Total Contribution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Local Currenc</t>
    </r>
    <r>
      <rPr>
        <b/>
        <i/>
        <sz val="10"/>
        <rFont val="Times New Roman"/>
        <family val="1"/>
      </rPr>
      <t>y</t>
    </r>
    <r>
      <rPr>
        <b/>
        <sz val="10"/>
        <rFont val="Times New Roman"/>
        <family val="1"/>
      </rPr>
      <t xml:space="preserve">: </t>
    </r>
  </si>
  <si>
    <t>TOTAL COST PER ACTIVITY (CAD)</t>
  </si>
  <si>
    <t>Cost per item</t>
  </si>
  <si>
    <t>Activity Title</t>
  </si>
  <si>
    <r>
      <t>Funds from Recipient or Other Sources Spent (</t>
    </r>
    <r>
      <rPr>
        <b/>
        <i/>
        <sz val="10"/>
        <rFont val="Times New Roman"/>
        <family val="1"/>
      </rPr>
      <t>Local Currency</t>
    </r>
    <r>
      <rPr>
        <b/>
        <sz val="10"/>
        <rFont val="Times New Roman"/>
        <family val="1"/>
      </rPr>
      <t>)</t>
    </r>
  </si>
  <si>
    <t>The Currency Exchange Rate must be obtained from www.oanda.com</t>
  </si>
  <si>
    <t>1 USD</t>
  </si>
  <si>
    <t>Total Cost per Activity (Local Currency)</t>
  </si>
  <si>
    <t xml:space="preserve">5) CFLI Maximum Contribution % of Eligible Costs: 
Example 1: Total project budget is $20,000. CFLI's contribution is $20,000 (max), i.e. 100%. Actual project cost is $15,000.  CFLI will only cover 100% of the project cost, i.e. $15,000.
Example 2: Total project budget is $20,000. CFLI's contribution is $20,000 (max), i.e. 100%. Actual project cost is $25,000.  CFLI will only cover $20,000, which was the CFLI maximum possible contribution.
Example 3: Total project budget is $20,000. CFLI's contribution is $10,000 (max), i.e. 50%. Actual project cost is $15,000.  CFLI will only cover  50% of the project cost, i.e. $7,500.
Example 4: Total project budget is $20,000. CFLI's contribution is $10,000 (max), i.e. 50%. Actual project cost is $25,000.  CFLI will only cover  $10,000, which was the CFLI maximum possible contribution.
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</si>
</sst>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0.00%_);[Red]\(0.00%\)"/>
    <numFmt numFmtId="167" formatCode="0%_);[Red]\(0%\)"/>
    <numFmt numFmtId="168" formatCode="&quot;$&quot;#,##0.000;\-&quot;$&quot;#,##0.000"/>
    <numFmt numFmtId="169" formatCode="&quot;$&quot;#,##0"/>
    <numFmt numFmtId="170" formatCode="#,##0.00000"/>
    <numFmt numFmtId="171" formatCode="[$CAD]\ #,##0.00"/>
    <numFmt numFmtId="172" formatCode="[$TRY]\ #,##0.00"/>
    <numFmt numFmtId="173" formatCode="[$CAD]\ #,##0"/>
    <numFmt numFmtId="174" formatCode="_-[$$-1009]* #,##0.00_-;\-[$$-1009]* #,##0.00_-;_-[$$-1009]* &quot;-&quot;??_-;_-@_-"/>
    <numFmt numFmtId="175" formatCode="_-* #,##0.00\ [$₺-41F]_-;\-* #,##0.00\ [$₺-41F]_-;_-* &quot;-&quot;??\ [$₺-41F]_-;_-@_-"/>
    <numFmt numFmtId="176" formatCode="&quot;$&quot;#,##0.00"/>
    <numFmt numFmtId="177" formatCode="&quot;$&quot;#,##0.0000;\-&quot;$&quot;#,##0.0000"/>
    <numFmt numFmtId="178" formatCode="[$-1009]mmmm\-dd\-yy"/>
    <numFmt numFmtId="179" formatCode="[$-409]h:mm:ss\ AM/PM"/>
    <numFmt numFmtId="180" formatCode="#,##0.00_ ;\-#,##0.00\ 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Helv"/>
      <family val="0"/>
    </font>
    <font>
      <b/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  <family val="0"/>
    </font>
    <font>
      <sz val="9"/>
      <color indexed="10"/>
      <name val="Arial"/>
      <family val="2"/>
    </font>
    <font>
      <i/>
      <sz val="10"/>
      <color indexed="12"/>
      <name val="Tms Rmn"/>
      <family val="0"/>
    </font>
    <font>
      <b/>
      <sz val="10"/>
      <color indexed="8"/>
      <name val="Tms Rmn"/>
      <family val="0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b/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Gray">
        <fgColor indexed="13"/>
        <bgColor indexed="13"/>
      </patternFill>
    </fill>
    <fill>
      <patternFill patternType="solid">
        <fgColor rgb="FFC6EFCE"/>
        <bgColor indexed="64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46"/>
      </bottom>
    </border>
    <border>
      <left/>
      <right/>
      <top style="thin"/>
      <bottom style="double"/>
    </border>
    <border>
      <left/>
      <right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63"/>
      </top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5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3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63" fillId="21" borderId="0" applyNumberFormat="0" applyBorder="0" applyAlignment="0" applyProtection="0"/>
    <xf numFmtId="0" fontId="18" fillId="13" borderId="0" applyNumberFormat="0" applyBorder="0" applyAlignment="0" applyProtection="0"/>
    <xf numFmtId="0" fontId="63" fillId="22" borderId="0" applyNumberFormat="0" applyBorder="0" applyAlignment="0" applyProtection="0"/>
    <xf numFmtId="0" fontId="18" fillId="5" borderId="0" applyNumberFormat="0" applyBorder="0" applyAlignment="0" applyProtection="0"/>
    <xf numFmtId="0" fontId="63" fillId="23" borderId="0" applyNumberFormat="0" applyBorder="0" applyAlignment="0" applyProtection="0"/>
    <xf numFmtId="0" fontId="18" fillId="24" borderId="0" applyNumberFormat="0" applyBorder="0" applyAlignment="0" applyProtection="0"/>
    <xf numFmtId="0" fontId="63" fillId="25" borderId="0" applyNumberFormat="0" applyBorder="0" applyAlignment="0" applyProtection="0"/>
    <xf numFmtId="0" fontId="18" fillId="18" borderId="0" applyNumberFormat="0" applyBorder="0" applyAlignment="0" applyProtection="0"/>
    <xf numFmtId="0" fontId="63" fillId="26" borderId="0" applyNumberFormat="0" applyBorder="0" applyAlignment="0" applyProtection="0"/>
    <xf numFmtId="0" fontId="18" fillId="13" borderId="0" applyNumberFormat="0" applyBorder="0" applyAlignment="0" applyProtection="0"/>
    <xf numFmtId="0" fontId="63" fillId="27" borderId="0" applyNumberFormat="0" applyBorder="0" applyAlignment="0" applyProtection="0"/>
    <xf numFmtId="0" fontId="18" fillId="28" borderId="0" applyNumberFormat="0" applyBorder="0" applyAlignment="0" applyProtection="0"/>
    <xf numFmtId="0" fontId="63" fillId="29" borderId="0" applyNumberFormat="0" applyBorder="0" applyAlignment="0" applyProtection="0"/>
    <xf numFmtId="0" fontId="18" fillId="30" borderId="0" applyNumberFormat="0" applyBorder="0" applyAlignment="0" applyProtection="0"/>
    <xf numFmtId="0" fontId="63" fillId="31" borderId="0" applyNumberFormat="0" applyBorder="0" applyAlignment="0" applyProtection="0"/>
    <xf numFmtId="0" fontId="18" fillId="32" borderId="0" applyNumberFormat="0" applyBorder="0" applyAlignment="0" applyProtection="0"/>
    <xf numFmtId="0" fontId="63" fillId="33" borderId="0" applyNumberFormat="0" applyBorder="0" applyAlignment="0" applyProtection="0"/>
    <xf numFmtId="0" fontId="18" fillId="24" borderId="0" applyNumberFormat="0" applyBorder="0" applyAlignment="0" applyProtection="0"/>
    <xf numFmtId="0" fontId="63" fillId="34" borderId="0" applyNumberFormat="0" applyBorder="0" applyAlignment="0" applyProtection="0"/>
    <xf numFmtId="0" fontId="18" fillId="35" borderId="0" applyNumberFormat="0" applyBorder="0" applyAlignment="0" applyProtection="0"/>
    <xf numFmtId="0" fontId="63" fillId="36" borderId="0" applyNumberFormat="0" applyBorder="0" applyAlignment="0" applyProtection="0"/>
    <xf numFmtId="0" fontId="18" fillId="37" borderId="0" applyNumberFormat="0" applyBorder="0" applyAlignment="0" applyProtection="0"/>
    <xf numFmtId="0" fontId="63" fillId="38" borderId="0" applyNumberFormat="0" applyBorder="0" applyAlignment="0" applyProtection="0"/>
    <xf numFmtId="0" fontId="18" fillId="39" borderId="0" applyNumberFormat="0" applyBorder="0" applyAlignment="0" applyProtection="0"/>
    <xf numFmtId="37" fontId="3" fillId="40" borderId="1" applyBorder="0" applyProtection="0">
      <alignment vertical="center"/>
    </xf>
    <xf numFmtId="0" fontId="64" fillId="41" borderId="0" applyNumberFormat="0" applyBorder="0" applyAlignment="0" applyProtection="0"/>
    <xf numFmtId="0" fontId="19" fillId="42" borderId="0" applyNumberFormat="0" applyBorder="0" applyAlignment="0" applyProtection="0"/>
    <xf numFmtId="5" fontId="8" fillId="0" borderId="2">
      <alignment/>
      <protection locked="0"/>
    </xf>
    <xf numFmtId="0" fontId="4" fillId="43" borderId="0" applyBorder="0">
      <alignment horizontal="left" vertical="center" indent="1"/>
      <protection/>
    </xf>
    <xf numFmtId="0" fontId="65" fillId="44" borderId="3" applyNumberFormat="0" applyAlignment="0" applyProtection="0"/>
    <xf numFmtId="0" fontId="20" fillId="8" borderId="4" applyNumberFormat="0" applyAlignment="0" applyProtection="0"/>
    <xf numFmtId="0" fontId="66" fillId="45" borderId="5" applyNumberFormat="0" applyAlignment="0" applyProtection="0"/>
    <xf numFmtId="0" fontId="21" fillId="43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9" fillId="0" borderId="7">
      <alignment/>
      <protection/>
    </xf>
    <xf numFmtId="4" fontId="8" fillId="46" borderId="7">
      <alignment/>
      <protection locked="0"/>
    </xf>
    <xf numFmtId="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8" fillId="47" borderId="0" applyNumberFormat="0" applyBorder="0" applyAlignment="0" applyProtection="0"/>
    <xf numFmtId="0" fontId="23" fillId="13" borderId="0" applyNumberFormat="0" applyBorder="0" applyAlignment="0" applyProtection="0"/>
    <xf numFmtId="4" fontId="8" fillId="48" borderId="7">
      <alignment/>
      <protection/>
    </xf>
    <xf numFmtId="43" fontId="10" fillId="0" borderId="8">
      <alignment/>
      <protection/>
    </xf>
    <xf numFmtId="37" fontId="5" fillId="49" borderId="2" applyBorder="0">
      <alignment horizontal="left" vertical="center" indent="1"/>
      <protection/>
    </xf>
    <xf numFmtId="37" fontId="6" fillId="18" borderId="9" applyFill="0">
      <alignment vertical="center"/>
      <protection/>
    </xf>
    <xf numFmtId="0" fontId="6" fillId="50" borderId="10" applyNumberFormat="0">
      <alignment horizontal="left" vertical="top" indent="1"/>
      <protection/>
    </xf>
    <xf numFmtId="0" fontId="6" fillId="40" borderId="0" applyBorder="0">
      <alignment horizontal="left" vertical="center" indent="1"/>
      <protection/>
    </xf>
    <xf numFmtId="0" fontId="6" fillId="0" borderId="10" applyNumberFormat="0" applyFill="0">
      <alignment horizontal="centerContinuous" vertical="top"/>
      <protection/>
    </xf>
    <xf numFmtId="0" fontId="69" fillId="0" borderId="11" applyNumberFormat="0" applyFill="0" applyAlignment="0" applyProtection="0"/>
    <xf numFmtId="0" fontId="11" fillId="0" borderId="0" applyNumberFormat="0" applyFont="0" applyFill="0" applyAlignment="0" applyProtection="0"/>
    <xf numFmtId="0" fontId="70" fillId="0" borderId="12" applyNumberFormat="0" applyFill="0" applyAlignment="0" applyProtection="0"/>
    <xf numFmtId="0" fontId="12" fillId="0" borderId="0" applyNumberFormat="0" applyFont="0" applyFill="0" applyAlignment="0" applyProtection="0"/>
    <xf numFmtId="0" fontId="71" fillId="0" borderId="13" applyNumberFormat="0" applyFill="0" applyAlignment="0" applyProtection="0"/>
    <xf numFmtId="0" fontId="24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51" borderId="3" applyNumberFormat="0" applyAlignment="0" applyProtection="0"/>
    <xf numFmtId="0" fontId="25" fillId="28" borderId="4" applyNumberFormat="0" applyAlignment="0" applyProtection="0"/>
    <xf numFmtId="43" fontId="10" fillId="0" borderId="15">
      <alignment/>
      <protection/>
    </xf>
    <xf numFmtId="0" fontId="73" fillId="0" borderId="16" applyNumberFormat="0" applyFill="0" applyAlignment="0" applyProtection="0"/>
    <xf numFmtId="0" fontId="26" fillId="0" borderId="17" applyNumberFormat="0" applyFill="0" applyAlignment="0" applyProtection="0"/>
    <xf numFmtId="44" fontId="10" fillId="0" borderId="18">
      <alignment/>
      <protection/>
    </xf>
    <xf numFmtId="0" fontId="74" fillId="52" borderId="0" applyNumberFormat="0" applyBorder="0" applyAlignment="0" applyProtection="0"/>
    <xf numFmtId="0" fontId="27" fillId="16" borderId="0" applyNumberFormat="0" applyBorder="0" applyAlignment="0" applyProtection="0"/>
    <xf numFmtId="0" fontId="13" fillId="18" borderId="0">
      <alignment horizontal="left" wrapText="1" indent="1"/>
      <protection/>
    </xf>
    <xf numFmtId="37" fontId="3" fillId="40" borderId="19" applyBorder="0">
      <alignment horizontal="left" vertical="center" indent="2"/>
      <protection/>
    </xf>
    <xf numFmtId="4" fontId="3" fillId="40" borderId="19" applyBorder="0">
      <alignment horizontal="left" vertical="center" indent="2"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0" fillId="53" borderId="20" applyNumberFormat="0" applyFont="0" applyAlignment="0" applyProtection="0"/>
    <xf numFmtId="0" fontId="2" fillId="16" borderId="21" applyNumberFormat="0" applyFont="0" applyAlignment="0" applyProtection="0"/>
    <xf numFmtId="0" fontId="75" fillId="44" borderId="22" applyNumberFormat="0" applyAlignment="0" applyProtection="0"/>
    <xf numFmtId="0" fontId="28" fillId="8" borderId="23" applyNumberFormat="0" applyAlignment="0" applyProtection="0"/>
    <xf numFmtId="9" fontId="0" fillId="0" borderId="0" applyFont="0" applyFill="0" applyBorder="0" applyAlignment="0" applyProtection="0"/>
    <xf numFmtId="167" fontId="7" fillId="54" borderId="24">
      <alignment/>
      <protection/>
    </xf>
    <xf numFmtId="166" fontId="7" fillId="0" borderId="24" applyFont="0" applyFill="0" applyBorder="0" applyAlignment="0" applyProtection="0"/>
    <xf numFmtId="2" fontId="15" fillId="0" borderId="0">
      <alignment/>
      <protection locked="0"/>
    </xf>
    <xf numFmtId="0" fontId="2" fillId="55" borderId="0">
      <alignment/>
      <protection/>
    </xf>
    <xf numFmtId="49" fontId="2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>
      <alignment horizontal="right"/>
      <protection/>
    </xf>
    <xf numFmtId="0" fontId="17" fillId="0" borderId="0">
      <alignment/>
      <protection/>
    </xf>
    <xf numFmtId="0" fontId="77" fillId="0" borderId="25" applyNumberFormat="0" applyFill="0" applyAlignment="0" applyProtection="0"/>
    <xf numFmtId="0" fontId="2" fillId="0" borderId="26" applyNumberFormat="0" applyFont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31" fillId="0" borderId="27" xfId="0" applyFont="1" applyFill="1" applyBorder="1" applyAlignment="1" applyProtection="1">
      <alignment vertical="center" wrapText="1"/>
      <protection locked="0"/>
    </xf>
    <xf numFmtId="0" fontId="31" fillId="0" borderId="27" xfId="0" applyNumberFormat="1" applyFont="1" applyBorder="1" applyAlignment="1" applyProtection="1">
      <alignment vertical="center"/>
      <protection locked="0"/>
    </xf>
    <xf numFmtId="0" fontId="35" fillId="0" borderId="27" xfId="0" applyFont="1" applyBorder="1" applyAlignment="1" applyProtection="1">
      <alignment vertical="center" wrapText="1"/>
      <protection locked="0"/>
    </xf>
    <xf numFmtId="0" fontId="36" fillId="40" borderId="27" xfId="0" applyFont="1" applyFill="1" applyBorder="1" applyAlignment="1" applyProtection="1">
      <alignment vertical="center" wrapText="1"/>
      <protection locked="0"/>
    </xf>
    <xf numFmtId="0" fontId="31" fillId="40" borderId="27" xfId="0" applyNumberFormat="1" applyFont="1" applyFill="1" applyBorder="1" applyAlignment="1" applyProtection="1">
      <alignment horizontal="center" vertical="center"/>
      <protection locked="0"/>
    </xf>
    <xf numFmtId="0" fontId="31" fillId="0" borderId="27" xfId="0" applyNumberFormat="1" applyFont="1" applyFill="1" applyBorder="1" applyAlignment="1" applyProtection="1">
      <alignment vertical="center"/>
      <protection locked="0"/>
    </xf>
    <xf numFmtId="4" fontId="31" fillId="0" borderId="27" xfId="0" applyNumberFormat="1" applyFont="1" applyBorder="1" applyAlignment="1" applyProtection="1">
      <alignment horizontal="left" vertical="center"/>
      <protection locked="0"/>
    </xf>
    <xf numFmtId="4" fontId="79" fillId="0" borderId="27" xfId="0" applyNumberFormat="1" applyFont="1" applyBorder="1" applyAlignment="1" applyProtection="1">
      <alignment horizontal="left" vertical="center"/>
      <protection locked="0"/>
    </xf>
    <xf numFmtId="4" fontId="31" fillId="56" borderId="27" xfId="0" applyNumberFormat="1" applyFont="1" applyFill="1" applyBorder="1" applyAlignment="1" applyProtection="1">
      <alignment vertical="center"/>
      <protection locked="0"/>
    </xf>
    <xf numFmtId="4" fontId="31" fillId="56" borderId="27" xfId="0" applyNumberFormat="1" applyFont="1" applyFill="1" applyBorder="1" applyAlignment="1">
      <alignment vertical="center"/>
    </xf>
    <xf numFmtId="0" fontId="41" fillId="57" borderId="0" xfId="0" applyFont="1" applyFill="1" applyBorder="1" applyAlignment="1">
      <alignment horizontal="left" vertical="top"/>
    </xf>
    <xf numFmtId="0" fontId="42" fillId="57" borderId="0" xfId="0" applyFont="1" applyFill="1" applyBorder="1" applyAlignment="1">
      <alignment horizontal="left"/>
    </xf>
    <xf numFmtId="41" fontId="42" fillId="57" borderId="0" xfId="0" applyNumberFormat="1" applyFont="1" applyFill="1" applyAlignment="1">
      <alignment/>
    </xf>
    <xf numFmtId="0" fontId="42" fillId="57" borderId="0" xfId="0" applyFont="1" applyFill="1" applyAlignment="1">
      <alignment/>
    </xf>
    <xf numFmtId="0" fontId="42" fillId="57" borderId="0" xfId="0" applyFont="1" applyFill="1" applyBorder="1" applyAlignment="1">
      <alignment wrapText="1"/>
    </xf>
    <xf numFmtId="41" fontId="0" fillId="57" borderId="0" xfId="0" applyNumberFormat="1" applyFill="1" applyAlignment="1">
      <alignment/>
    </xf>
    <xf numFmtId="169" fontId="12" fillId="57" borderId="0" xfId="0" applyNumberFormat="1" applyFont="1" applyFill="1" applyAlignment="1">
      <alignment/>
    </xf>
    <xf numFmtId="0" fontId="42" fillId="57" borderId="0" xfId="0" applyFont="1" applyFill="1" applyBorder="1" applyAlignment="1">
      <alignment horizontal="left" vertical="center"/>
    </xf>
    <xf numFmtId="41" fontId="42" fillId="57" borderId="0" xfId="0" applyNumberFormat="1" applyFont="1" applyFill="1" applyAlignment="1">
      <alignment vertical="center"/>
    </xf>
    <xf numFmtId="0" fontId="42" fillId="57" borderId="0" xfId="0" applyFont="1" applyFill="1" applyAlignment="1">
      <alignment vertical="center"/>
    </xf>
    <xf numFmtId="0" fontId="2" fillId="57" borderId="0" xfId="0" applyFont="1" applyFill="1" applyAlignment="1">
      <alignment vertical="center"/>
    </xf>
    <xf numFmtId="41" fontId="0" fillId="57" borderId="0" xfId="0" applyNumberFormat="1" applyFill="1" applyAlignment="1">
      <alignment vertical="center"/>
    </xf>
    <xf numFmtId="41" fontId="43" fillId="57" borderId="0" xfId="0" applyNumberFormat="1" applyFont="1" applyFill="1" applyAlignment="1">
      <alignment vertical="center"/>
    </xf>
    <xf numFmtId="41" fontId="44" fillId="57" borderId="0" xfId="0" applyNumberFormat="1" applyFont="1" applyFill="1" applyAlignment="1">
      <alignment vertical="center"/>
    </xf>
    <xf numFmtId="0" fontId="0" fillId="57" borderId="0" xfId="0" applyFill="1" applyBorder="1" applyAlignment="1">
      <alignment vertical="center"/>
    </xf>
    <xf numFmtId="41" fontId="0" fillId="57" borderId="0" xfId="0" applyNumberFormat="1" applyFill="1" applyBorder="1" applyAlignment="1">
      <alignment vertical="center"/>
    </xf>
    <xf numFmtId="0" fontId="2" fillId="57" borderId="27" xfId="0" applyFont="1" applyFill="1" applyBorder="1" applyAlignment="1" applyProtection="1">
      <alignment horizontal="right" vertical="center"/>
      <protection locked="0"/>
    </xf>
    <xf numFmtId="170" fontId="45" fillId="57" borderId="27" xfId="121" applyNumberFormat="1" applyFont="1" applyFill="1" applyBorder="1" applyAlignment="1" applyProtection="1">
      <alignment horizontal="center" vertical="center"/>
      <protection locked="0"/>
    </xf>
    <xf numFmtId="170" fontId="44" fillId="57" borderId="0" xfId="121" applyNumberFormat="1" applyFont="1" applyFill="1" applyBorder="1" applyAlignment="1" applyProtection="1">
      <alignment vertical="center"/>
      <protection locked="0"/>
    </xf>
    <xf numFmtId="0" fontId="2" fillId="57" borderId="0" xfId="0" applyFont="1" applyFill="1" applyBorder="1" applyAlignment="1" applyProtection="1">
      <alignment vertical="center"/>
      <protection locked="0"/>
    </xf>
    <xf numFmtId="170" fontId="44" fillId="57" borderId="0" xfId="121" applyNumberFormat="1" applyFont="1" applyFill="1" applyBorder="1" applyAlignment="1">
      <alignment vertical="center"/>
    </xf>
    <xf numFmtId="0" fontId="2" fillId="57" borderId="2" xfId="0" applyFont="1" applyFill="1" applyBorder="1" applyAlignment="1">
      <alignment vertical="center" wrapText="1"/>
    </xf>
    <xf numFmtId="0" fontId="2" fillId="57" borderId="0" xfId="0" applyFont="1" applyFill="1" applyBorder="1" applyAlignment="1">
      <alignment vertical="center"/>
    </xf>
    <xf numFmtId="7" fontId="2" fillId="57" borderId="0" xfId="0" applyNumberFormat="1" applyFont="1" applyFill="1" applyBorder="1" applyAlignment="1">
      <alignment vertical="center" wrapText="1"/>
    </xf>
    <xf numFmtId="5" fontId="2" fillId="57" borderId="0" xfId="0" applyNumberFormat="1" applyFont="1" applyFill="1" applyBorder="1" applyAlignment="1">
      <alignment vertical="center" wrapText="1"/>
    </xf>
    <xf numFmtId="0" fontId="46" fillId="57" borderId="0" xfId="0" applyFont="1" applyFill="1" applyBorder="1" applyAlignment="1">
      <alignment vertical="center" wrapText="1"/>
    </xf>
    <xf numFmtId="41" fontId="2" fillId="57" borderId="0" xfId="0" applyNumberFormat="1" applyFont="1" applyFill="1" applyBorder="1" applyAlignment="1">
      <alignment vertical="center" wrapText="1"/>
    </xf>
    <xf numFmtId="5" fontId="2" fillId="57" borderId="0" xfId="0" applyNumberFormat="1" applyFont="1" applyFill="1" applyBorder="1" applyAlignment="1">
      <alignment horizontal="right" vertical="center" wrapText="1"/>
    </xf>
    <xf numFmtId="41" fontId="0" fillId="57" borderId="0" xfId="0" applyNumberFormat="1" applyFill="1" applyBorder="1" applyAlignment="1">
      <alignment vertical="center" wrapText="1"/>
    </xf>
    <xf numFmtId="0" fontId="0" fillId="57" borderId="0" xfId="0" applyFill="1" applyBorder="1" applyAlignment="1">
      <alignment/>
    </xf>
    <xf numFmtId="41" fontId="0" fillId="57" borderId="0" xfId="0" applyNumberFormat="1" applyFill="1" applyBorder="1" applyAlignment="1">
      <alignment/>
    </xf>
    <xf numFmtId="0" fontId="0" fillId="57" borderId="0" xfId="0" applyFill="1" applyAlignment="1">
      <alignment vertical="center"/>
    </xf>
    <xf numFmtId="0" fontId="2" fillId="57" borderId="0" xfId="0" applyFont="1" applyFill="1" applyBorder="1" applyAlignment="1">
      <alignment vertical="center" wrapText="1"/>
    </xf>
    <xf numFmtId="0" fontId="2" fillId="0" borderId="27" xfId="0" applyFont="1" applyFill="1" applyBorder="1" applyAlignment="1" applyProtection="1">
      <alignment vertical="center" wrapText="1"/>
      <protection/>
    </xf>
    <xf numFmtId="171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2" fillId="0" borderId="27" xfId="0" applyNumberFormat="1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77" fontId="33" fillId="0" borderId="28" xfId="0" applyNumberFormat="1" applyFont="1" applyFill="1" applyBorder="1" applyAlignment="1" applyProtection="1">
      <alignment horizontal="center" vertical="center"/>
      <protection/>
    </xf>
    <xf numFmtId="5" fontId="33" fillId="0" borderId="28" xfId="0" applyNumberFormat="1" applyFont="1" applyFill="1" applyBorder="1" applyAlignment="1" applyProtection="1">
      <alignment horizontal="center" vertical="center"/>
      <protection/>
    </xf>
    <xf numFmtId="5" fontId="33" fillId="56" borderId="0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Alignment="1">
      <alignment/>
    </xf>
    <xf numFmtId="7" fontId="0" fillId="0" borderId="0" xfId="0" applyNumberFormat="1" applyAlignment="1">
      <alignment/>
    </xf>
    <xf numFmtId="44" fontId="2" fillId="0" borderId="27" xfId="75" applyFont="1" applyBorder="1" applyAlignment="1" applyProtection="1">
      <alignment horizontal="right" vertical="center"/>
      <protection/>
    </xf>
    <xf numFmtId="174" fontId="80" fillId="58" borderId="29" xfId="0" applyNumberFormat="1" applyFont="1" applyFill="1" applyBorder="1" applyAlignment="1">
      <alignment horizontal="center"/>
    </xf>
    <xf numFmtId="176" fontId="80" fillId="58" borderId="30" xfId="0" applyNumberFormat="1" applyFont="1" applyFill="1" applyBorder="1" applyAlignment="1">
      <alignment horizontal="right" vertical="center"/>
    </xf>
    <xf numFmtId="0" fontId="81" fillId="0" borderId="28" xfId="0" applyFont="1" applyFill="1" applyBorder="1" applyAlignment="1">
      <alignment vertical="center"/>
    </xf>
    <xf numFmtId="0" fontId="33" fillId="0" borderId="28" xfId="0" applyFont="1" applyFill="1" applyBorder="1" applyAlignment="1">
      <alignment vertical="center" wrapText="1"/>
    </xf>
    <xf numFmtId="0" fontId="33" fillId="0" borderId="28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 wrapText="1"/>
    </xf>
    <xf numFmtId="39" fontId="38" fillId="58" borderId="1" xfId="0" applyNumberFormat="1" applyFont="1" applyFill="1" applyBorder="1" applyAlignment="1" applyProtection="1">
      <alignment horizontal="center" vertical="center"/>
      <protection/>
    </xf>
    <xf numFmtId="0" fontId="33" fillId="0" borderId="31" xfId="0" applyFont="1" applyFill="1" applyBorder="1" applyAlignment="1">
      <alignment horizontal="center" vertical="center" wrapText="1"/>
    </xf>
    <xf numFmtId="44" fontId="2" fillId="58" borderId="28" xfId="75" applyFont="1" applyFill="1" applyBorder="1" applyAlignment="1" applyProtection="1">
      <alignment horizontal="right" vertical="center"/>
      <protection/>
    </xf>
    <xf numFmtId="175" fontId="2" fillId="56" borderId="27" xfId="0" applyNumberFormat="1" applyFont="1" applyFill="1" applyBorder="1" applyAlignment="1" applyProtection="1">
      <alignment vertical="center"/>
      <protection/>
    </xf>
    <xf numFmtId="39" fontId="38" fillId="58" borderId="3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Alignment="1">
      <alignment/>
    </xf>
    <xf numFmtId="180" fontId="0" fillId="0" borderId="0" xfId="0" applyNumberFormat="1" applyAlignment="1">
      <alignment/>
    </xf>
    <xf numFmtId="5" fontId="3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33" xfId="0" applyFont="1" applyFill="1" applyBorder="1" applyAlignment="1">
      <alignment horizontal="center" vertical="center" wrapText="1"/>
    </xf>
    <xf numFmtId="4" fontId="31" fillId="56" borderId="34" xfId="0" applyNumberFormat="1" applyFont="1" applyFill="1" applyBorder="1" applyAlignment="1">
      <alignment horizontal="center" vertical="center"/>
    </xf>
    <xf numFmtId="4" fontId="31" fillId="56" borderId="35" xfId="0" applyNumberFormat="1" applyFont="1" applyFill="1" applyBorder="1" applyAlignment="1">
      <alignment horizontal="center" vertical="center"/>
    </xf>
    <xf numFmtId="4" fontId="31" fillId="56" borderId="33" xfId="0" applyNumberFormat="1" applyFont="1" applyFill="1" applyBorder="1" applyAlignment="1">
      <alignment horizontal="center" vertical="center"/>
    </xf>
    <xf numFmtId="0" fontId="79" fillId="56" borderId="19" xfId="0" applyFont="1" applyFill="1" applyBorder="1" applyAlignment="1">
      <alignment horizontal="center"/>
    </xf>
    <xf numFmtId="0" fontId="38" fillId="58" borderId="1" xfId="0" applyFont="1" applyFill="1" applyBorder="1" applyAlignment="1" applyProtection="1">
      <alignment horizontal="right" vertical="center"/>
      <protection/>
    </xf>
    <xf numFmtId="0" fontId="38" fillId="58" borderId="19" xfId="0" applyFont="1" applyFill="1" applyBorder="1" applyAlignment="1" applyProtection="1">
      <alignment horizontal="right" vertical="center"/>
      <protection/>
    </xf>
    <xf numFmtId="0" fontId="38" fillId="58" borderId="36" xfId="0" applyFont="1" applyFill="1" applyBorder="1" applyAlignment="1" applyProtection="1">
      <alignment horizontal="right" vertical="center"/>
      <protection/>
    </xf>
    <xf numFmtId="0" fontId="37" fillId="0" borderId="1" xfId="0" applyFont="1" applyFill="1" applyBorder="1" applyAlignment="1" applyProtection="1">
      <alignment horizontal="center" vertical="center"/>
      <protection/>
    </xf>
    <xf numFmtId="0" fontId="37" fillId="0" borderId="36" xfId="0" applyFont="1" applyFill="1" applyBorder="1" applyAlignment="1" applyProtection="1">
      <alignment horizontal="center" vertical="center"/>
      <protection/>
    </xf>
    <xf numFmtId="0" fontId="37" fillId="0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2" fillId="57" borderId="0" xfId="0" applyFont="1" applyFill="1" applyBorder="1" applyAlignment="1">
      <alignment horizontal="left" vertical="center"/>
    </xf>
    <xf numFmtId="0" fontId="0" fillId="57" borderId="0" xfId="0" applyFill="1" applyAlignment="1">
      <alignment vertical="center"/>
    </xf>
    <xf numFmtId="0" fontId="2" fillId="57" borderId="0" xfId="0" applyFont="1" applyFill="1" applyBorder="1" applyAlignment="1">
      <alignment vertical="center" wrapText="1"/>
    </xf>
    <xf numFmtId="0" fontId="77" fillId="59" borderId="27" xfId="0" applyFont="1" applyFill="1" applyBorder="1" applyAlignment="1">
      <alignment horizontal="center" vertical="center"/>
    </xf>
    <xf numFmtId="0" fontId="82" fillId="0" borderId="37" xfId="0" applyFont="1" applyBorder="1" applyAlignment="1">
      <alignment horizontal="left" vertical="center" wrapText="1"/>
    </xf>
    <xf numFmtId="0" fontId="82" fillId="0" borderId="38" xfId="0" applyFont="1" applyBorder="1" applyAlignment="1">
      <alignment horizontal="left" vertical="center" wrapText="1"/>
    </xf>
    <xf numFmtId="0" fontId="82" fillId="0" borderId="28" xfId="0" applyFont="1" applyBorder="1" applyAlignment="1">
      <alignment horizontal="left" vertical="center" wrapText="1"/>
    </xf>
    <xf numFmtId="4" fontId="83" fillId="58" borderId="39" xfId="0" applyNumberFormat="1" applyFont="1" applyFill="1" applyBorder="1" applyAlignment="1" applyProtection="1">
      <alignment horizontal="center" vertical="center"/>
      <protection/>
    </xf>
    <xf numFmtId="4" fontId="83" fillId="58" borderId="40" xfId="0" applyNumberFormat="1" applyFont="1" applyFill="1" applyBorder="1" applyAlignment="1" applyProtection="1">
      <alignment horizontal="center" vertical="center"/>
      <protection/>
    </xf>
    <xf numFmtId="4" fontId="83" fillId="58" borderId="31" xfId="0" applyNumberFormat="1" applyFont="1" applyFill="1" applyBorder="1" applyAlignment="1" applyProtection="1">
      <alignment horizontal="center" vertical="center"/>
      <protection/>
    </xf>
    <xf numFmtId="0" fontId="77" fillId="59" borderId="41" xfId="0" applyFont="1" applyFill="1" applyBorder="1" applyAlignment="1">
      <alignment horizontal="center" vertical="center"/>
    </xf>
    <xf numFmtId="0" fontId="77" fillId="59" borderId="42" xfId="0" applyFont="1" applyFill="1" applyBorder="1" applyAlignment="1">
      <alignment horizontal="center" vertical="center"/>
    </xf>
    <xf numFmtId="0" fontId="83" fillId="0" borderId="27" xfId="0" applyFont="1" applyBorder="1" applyAlignment="1" applyProtection="1">
      <alignment horizontal="center" vertical="center" wrapText="1"/>
      <protection/>
    </xf>
    <xf numFmtId="0" fontId="77" fillId="59" borderId="27" xfId="0" applyFont="1" applyFill="1" applyBorder="1" applyAlignment="1">
      <alignment horizontal="center" vertical="center" wrapText="1"/>
    </xf>
    <xf numFmtId="41" fontId="33" fillId="60" borderId="43" xfId="0" applyNumberFormat="1" applyFont="1" applyFill="1" applyBorder="1" applyAlignment="1">
      <alignment horizontal="right" vertical="center" wrapText="1"/>
    </xf>
    <xf numFmtId="41" fontId="33" fillId="60" borderId="44" xfId="0" applyNumberFormat="1" applyFont="1" applyFill="1" applyBorder="1" applyAlignment="1">
      <alignment horizontal="right" vertical="center" wrapText="1"/>
    </xf>
    <xf numFmtId="41" fontId="33" fillId="60" borderId="45" xfId="0" applyNumberFormat="1" applyFont="1" applyFill="1" applyBorder="1" applyAlignment="1">
      <alignment horizontal="right" vertical="center" wrapText="1"/>
    </xf>
    <xf numFmtId="41" fontId="33" fillId="60" borderId="46" xfId="0" applyNumberFormat="1" applyFont="1" applyFill="1" applyBorder="1" applyAlignment="1">
      <alignment horizontal="right" vertical="center" wrapText="1"/>
    </xf>
    <xf numFmtId="0" fontId="33" fillId="59" borderId="47" xfId="0" applyFont="1" applyFill="1" applyBorder="1" applyAlignment="1">
      <alignment horizontal="center" vertical="center"/>
    </xf>
    <xf numFmtId="0" fontId="33" fillId="59" borderId="48" xfId="0" applyFont="1" applyFill="1" applyBorder="1" applyAlignment="1">
      <alignment horizontal="center" vertical="center"/>
    </xf>
    <xf numFmtId="0" fontId="33" fillId="59" borderId="49" xfId="0" applyFont="1" applyFill="1" applyBorder="1" applyAlignment="1">
      <alignment horizontal="center" vertical="center"/>
    </xf>
    <xf numFmtId="0" fontId="33" fillId="59" borderId="50" xfId="0" applyFont="1" applyFill="1" applyBorder="1" applyAlignment="1">
      <alignment horizontal="center" vertical="center"/>
    </xf>
    <xf numFmtId="38" fontId="31" fillId="56" borderId="27" xfId="113" applyNumberFormat="1" applyFont="1" applyFill="1" applyBorder="1" applyAlignment="1">
      <alignment horizontal="left" vertical="center" indent="2"/>
      <protection/>
    </xf>
    <xf numFmtId="173" fontId="79" fillId="0" borderId="1" xfId="0" applyNumberFormat="1" applyFont="1" applyBorder="1" applyAlignment="1">
      <alignment horizontal="right"/>
    </xf>
    <xf numFmtId="173" fontId="79" fillId="0" borderId="19" xfId="0" applyNumberFormat="1" applyFont="1" applyBorder="1" applyAlignment="1">
      <alignment horizontal="right"/>
    </xf>
    <xf numFmtId="173" fontId="79" fillId="0" borderId="36" xfId="0" applyNumberFormat="1" applyFont="1" applyBorder="1" applyAlignment="1">
      <alignment horizontal="right"/>
    </xf>
    <xf numFmtId="38" fontId="39" fillId="56" borderId="30" xfId="92" applyNumberFormat="1" applyFont="1" applyFill="1" applyBorder="1" applyAlignment="1">
      <alignment horizontal="right" vertical="top"/>
      <protection/>
    </xf>
    <xf numFmtId="173" fontId="79" fillId="0" borderId="45" xfId="0" applyNumberFormat="1" applyFont="1" applyBorder="1" applyAlignment="1">
      <alignment horizontal="right"/>
    </xf>
    <xf numFmtId="173" fontId="79" fillId="0" borderId="18" xfId="0" applyNumberFormat="1" applyFont="1" applyBorder="1" applyAlignment="1">
      <alignment horizontal="right"/>
    </xf>
    <xf numFmtId="173" fontId="79" fillId="0" borderId="46" xfId="0" applyNumberFormat="1" applyFont="1" applyBorder="1" applyAlignment="1">
      <alignment horizontal="right"/>
    </xf>
    <xf numFmtId="0" fontId="33" fillId="0" borderId="1" xfId="115" applyFont="1" applyFill="1" applyBorder="1" applyAlignment="1">
      <alignment horizontal="left" vertical="top" wrapText="1"/>
      <protection/>
    </xf>
    <xf numFmtId="0" fontId="33" fillId="0" borderId="19" xfId="115" applyFont="1" applyFill="1" applyBorder="1" applyAlignment="1">
      <alignment horizontal="left" vertical="top" wrapText="1"/>
      <protection/>
    </xf>
    <xf numFmtId="0" fontId="33" fillId="0" borderId="36" xfId="115" applyFont="1" applyFill="1" applyBorder="1" applyAlignment="1">
      <alignment horizontal="left" vertical="top" wrapText="1"/>
      <protection/>
    </xf>
    <xf numFmtId="176" fontId="79" fillId="58" borderId="1" xfId="0" applyNumberFormat="1" applyFont="1" applyFill="1" applyBorder="1" applyAlignment="1">
      <alignment horizontal="right"/>
    </xf>
    <xf numFmtId="176" fontId="79" fillId="58" borderId="19" xfId="0" applyNumberFormat="1" applyFont="1" applyFill="1" applyBorder="1" applyAlignment="1">
      <alignment horizontal="right"/>
    </xf>
    <xf numFmtId="176" fontId="79" fillId="58" borderId="36" xfId="0" applyNumberFormat="1" applyFont="1" applyFill="1" applyBorder="1" applyAlignment="1">
      <alignment horizontal="right"/>
    </xf>
    <xf numFmtId="0" fontId="33" fillId="0" borderId="37" xfId="115" applyFont="1" applyFill="1" applyBorder="1" applyAlignment="1">
      <alignment horizontal="left" vertical="top" wrapText="1"/>
      <protection/>
    </xf>
    <xf numFmtId="0" fontId="81" fillId="0" borderId="37" xfId="0" applyFont="1" applyBorder="1" applyAlignment="1">
      <alignment horizontal="center"/>
    </xf>
    <xf numFmtId="38" fontId="34" fillId="0" borderId="51" xfId="93" applyNumberFormat="1" applyFont="1" applyFill="1" applyBorder="1" applyAlignment="1">
      <alignment horizontal="left" vertical="center"/>
      <protection/>
    </xf>
    <xf numFmtId="38" fontId="34" fillId="0" borderId="9" xfId="93" applyNumberFormat="1" applyFont="1" applyFill="1" applyBorder="1" applyAlignment="1">
      <alignment horizontal="left" vertical="center"/>
      <protection/>
    </xf>
    <xf numFmtId="38" fontId="34" fillId="0" borderId="52" xfId="93" applyNumberFormat="1" applyFont="1" applyFill="1" applyBorder="1" applyAlignment="1">
      <alignment horizontal="left" vertical="center"/>
      <protection/>
    </xf>
    <xf numFmtId="38" fontId="31" fillId="56" borderId="28" xfId="113" applyNumberFormat="1" applyFont="1" applyFill="1" applyBorder="1" applyAlignment="1">
      <alignment horizontal="left" vertical="center" indent="2"/>
      <protection/>
    </xf>
    <xf numFmtId="173" fontId="79" fillId="0" borderId="53" xfId="0" applyNumberFormat="1" applyFont="1" applyBorder="1" applyAlignment="1">
      <alignment horizontal="right"/>
    </xf>
    <xf numFmtId="173" fontId="79" fillId="0" borderId="54" xfId="0" applyNumberFormat="1" applyFont="1" applyBorder="1" applyAlignment="1">
      <alignment horizontal="right"/>
    </xf>
    <xf numFmtId="173" fontId="79" fillId="0" borderId="55" xfId="0" applyNumberFormat="1" applyFont="1" applyBorder="1" applyAlignment="1">
      <alignment horizontal="right"/>
    </xf>
    <xf numFmtId="0" fontId="33" fillId="56" borderId="1" xfId="114" applyFont="1" applyFill="1" applyBorder="1" applyAlignment="1">
      <alignment horizontal="left" vertical="top" wrapText="1"/>
      <protection/>
    </xf>
    <xf numFmtId="0" fontId="33" fillId="56" borderId="19" xfId="114" applyFont="1" applyFill="1" applyBorder="1" applyAlignment="1">
      <alignment horizontal="left" vertical="top" wrapText="1"/>
      <protection/>
    </xf>
    <xf numFmtId="0" fontId="47" fillId="60" borderId="37" xfId="115" applyFont="1" applyFill="1" applyBorder="1" applyAlignment="1">
      <alignment horizontal="center" vertical="top" wrapText="1"/>
      <protection/>
    </xf>
    <xf numFmtId="37" fontId="31" fillId="0" borderId="45" xfId="90" applyFont="1" applyFill="1" applyBorder="1" applyAlignment="1">
      <alignment horizontal="left" vertical="top" wrapText="1"/>
      <protection/>
    </xf>
    <xf numFmtId="37" fontId="31" fillId="0" borderId="18" xfId="90" applyFont="1" applyFill="1" applyBorder="1" applyAlignment="1">
      <alignment horizontal="left" vertical="top" wrapText="1"/>
      <protection/>
    </xf>
    <xf numFmtId="37" fontId="31" fillId="0" borderId="46" xfId="90" applyFont="1" applyFill="1" applyBorder="1" applyAlignment="1">
      <alignment horizontal="left" vertical="top" wrapText="1"/>
      <protection/>
    </xf>
    <xf numFmtId="0" fontId="33" fillId="0" borderId="28" xfId="115" applyFont="1" applyFill="1" applyBorder="1" applyAlignment="1">
      <alignment horizontal="left" vertical="top" wrapText="1"/>
      <protection/>
    </xf>
    <xf numFmtId="0" fontId="81" fillId="0" borderId="28" xfId="0" applyFont="1" applyBorder="1" applyAlignment="1">
      <alignment horizontal="right"/>
    </xf>
    <xf numFmtId="171" fontId="79" fillId="58" borderId="1" xfId="0" applyNumberFormat="1" applyFont="1" applyFill="1" applyBorder="1" applyAlignment="1">
      <alignment horizontal="right"/>
    </xf>
    <xf numFmtId="171" fontId="79" fillId="58" borderId="19" xfId="0" applyNumberFormat="1" applyFont="1" applyFill="1" applyBorder="1" applyAlignment="1">
      <alignment horizontal="right"/>
    </xf>
    <xf numFmtId="171" fontId="79" fillId="58" borderId="36" xfId="0" applyNumberFormat="1" applyFont="1" applyFill="1" applyBorder="1" applyAlignment="1">
      <alignment horizontal="right"/>
    </xf>
    <xf numFmtId="0" fontId="2" fillId="57" borderId="0" xfId="0" applyFont="1" applyFill="1" applyBorder="1" applyAlignment="1">
      <alignment horizontal="left" vertical="top"/>
    </xf>
    <xf numFmtId="0" fontId="2" fillId="57" borderId="0" xfId="0" applyFont="1" applyFill="1" applyAlignment="1">
      <alignment horizontal="left" vertical="top"/>
    </xf>
    <xf numFmtId="0" fontId="2" fillId="57" borderId="27" xfId="0" applyFont="1" applyFill="1" applyBorder="1" applyAlignment="1" applyProtection="1">
      <alignment horizontal="right" vertical="top"/>
      <protection locked="0"/>
    </xf>
    <xf numFmtId="170" fontId="45" fillId="57" borderId="27" xfId="121" applyNumberFormat="1" applyFont="1" applyFill="1" applyBorder="1" applyAlignment="1" applyProtection="1">
      <alignment horizontal="center" vertical="top"/>
      <protection locked="0"/>
    </xf>
    <xf numFmtId="170" fontId="44" fillId="57" borderId="0" xfId="121" applyNumberFormat="1" applyFont="1" applyFill="1" applyBorder="1" applyAlignment="1" applyProtection="1">
      <alignment vertical="top"/>
      <protection locked="0"/>
    </xf>
    <xf numFmtId="0" fontId="0" fillId="57" borderId="0" xfId="0" applyFill="1" applyAlignment="1">
      <alignment vertical="top"/>
    </xf>
    <xf numFmtId="0" fontId="0" fillId="57" borderId="0" xfId="0" applyFill="1" applyBorder="1" applyAlignment="1">
      <alignment vertical="top"/>
    </xf>
    <xf numFmtId="0" fontId="2" fillId="57" borderId="2" xfId="0" applyFont="1" applyFill="1" applyBorder="1" applyAlignment="1">
      <alignment vertical="center" wrapText="1"/>
    </xf>
    <xf numFmtId="0" fontId="2" fillId="57" borderId="0" xfId="0" applyFont="1" applyFill="1" applyAlignment="1">
      <alignment horizontal="left" vertical="top" wrapText="1"/>
    </xf>
    <xf numFmtId="0" fontId="2" fillId="57" borderId="0" xfId="0" applyFont="1" applyFill="1" applyBorder="1" applyAlignment="1">
      <alignment horizontal="left" vertical="top" wrapText="1"/>
    </xf>
    <xf numFmtId="4" fontId="31" fillId="58" borderId="34" xfId="0" applyNumberFormat="1" applyFont="1" applyFill="1" applyBorder="1" applyAlignment="1">
      <alignment horizontal="center" vertical="center"/>
    </xf>
    <xf numFmtId="4" fontId="31" fillId="58" borderId="35" xfId="0" applyNumberFormat="1" applyFont="1" applyFill="1" applyBorder="1" applyAlignment="1">
      <alignment horizontal="center" vertical="center"/>
    </xf>
    <xf numFmtId="4" fontId="31" fillId="58" borderId="33" xfId="0" applyNumberFormat="1" applyFont="1" applyFill="1" applyBorder="1" applyAlignment="1">
      <alignment horizontal="center" vertical="center"/>
    </xf>
  </cellXfs>
  <cellStyles count="12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mount" xfId="63"/>
    <cellStyle name="Bad" xfId="64"/>
    <cellStyle name="Bad 2" xfId="65"/>
    <cellStyle name="Blank" xfId="66"/>
    <cellStyle name="Body text" xfId="67"/>
    <cellStyle name="Calculation" xfId="68"/>
    <cellStyle name="Calculation 2" xfId="69"/>
    <cellStyle name="Check Cell" xfId="70"/>
    <cellStyle name="Check Cell 2" xfId="71"/>
    <cellStyle name="Comma" xfId="72"/>
    <cellStyle name="Comma [0]" xfId="73"/>
    <cellStyle name="Comma0" xfId="74"/>
    <cellStyle name="Currency" xfId="75"/>
    <cellStyle name="Currency [0]" xfId="76"/>
    <cellStyle name="Currency0" xfId="77"/>
    <cellStyle name="DarkBlueOutline" xfId="78"/>
    <cellStyle name="DarkBlueOutlineYellow" xfId="79"/>
    <cellStyle name="Date" xfId="80"/>
    <cellStyle name="Dezimal [0]_Compiling Utility Macros" xfId="81"/>
    <cellStyle name="Dezimal_Compiling Utility Macros" xfId="82"/>
    <cellStyle name="Explanatory Text" xfId="83"/>
    <cellStyle name="Explanatory Text 2" xfId="84"/>
    <cellStyle name="Fixed" xfId="85"/>
    <cellStyle name="Good" xfId="86"/>
    <cellStyle name="Good 2" xfId="87"/>
    <cellStyle name="GRAY" xfId="88"/>
    <cellStyle name="Gross Margin" xfId="89"/>
    <cellStyle name="header" xfId="90"/>
    <cellStyle name="Header Total" xfId="91"/>
    <cellStyle name="Header1" xfId="92"/>
    <cellStyle name="Header2" xfId="93"/>
    <cellStyle name="Header3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Input" xfId="103"/>
    <cellStyle name="Input 2" xfId="104"/>
    <cellStyle name="Level 2 Total" xfId="105"/>
    <cellStyle name="Linked Cell" xfId="106"/>
    <cellStyle name="Linked Cell 2" xfId="107"/>
    <cellStyle name="Major Total" xfId="108"/>
    <cellStyle name="Neutral" xfId="109"/>
    <cellStyle name="Neutral 2" xfId="110"/>
    <cellStyle name="NonPrint_TemTitle" xfId="111"/>
    <cellStyle name="Normal 2" xfId="112"/>
    <cellStyle name="Normal 2_Cash Flow Forecast, 12 Months" xfId="113"/>
    <cellStyle name="Normal 3" xfId="114"/>
    <cellStyle name="Normal 3 2" xfId="115"/>
    <cellStyle name="NormalRed" xfId="116"/>
    <cellStyle name="Note" xfId="117"/>
    <cellStyle name="Note 2" xfId="118"/>
    <cellStyle name="Output" xfId="119"/>
    <cellStyle name="Output 2" xfId="120"/>
    <cellStyle name="Percent" xfId="121"/>
    <cellStyle name="Percent.0" xfId="122"/>
    <cellStyle name="Percent.00" xfId="123"/>
    <cellStyle name="RED POSTED" xfId="124"/>
    <cellStyle name="Standard_Anpassen der Amortisation" xfId="125"/>
    <cellStyle name="Text_simple" xfId="126"/>
    <cellStyle name="Title" xfId="127"/>
    <cellStyle name="Title 2" xfId="128"/>
    <cellStyle name="TmsRmn10BlueItalic" xfId="129"/>
    <cellStyle name="TmsRmn10Bold" xfId="130"/>
    <cellStyle name="Total" xfId="131"/>
    <cellStyle name="Total 2" xfId="132"/>
    <cellStyle name="Währung [0]_Compiling Utility Macros" xfId="133"/>
    <cellStyle name="Währung_Compiling Utility Macros" xfId="134"/>
    <cellStyle name="Warning Text" xfId="135"/>
    <cellStyle name="Warning Text 2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7">
      <selection activeCell="G33" sqref="G33"/>
    </sheetView>
  </sheetViews>
  <sheetFormatPr defaultColWidth="9.140625" defaultRowHeight="15"/>
  <cols>
    <col min="1" max="1" width="3.8515625" style="0" customWidth="1"/>
    <col min="2" max="2" width="23.28125" style="0" customWidth="1"/>
    <col min="3" max="3" width="20.140625" style="0" customWidth="1"/>
    <col min="5" max="5" width="11.8515625" style="0" customWidth="1"/>
    <col min="6" max="6" width="11.8515625" style="0" bestFit="1" customWidth="1"/>
    <col min="7" max="7" width="12.8515625" style="0" customWidth="1"/>
    <col min="8" max="9" width="12.57421875" style="0" customWidth="1"/>
    <col min="10" max="10" width="17.00390625" style="0" customWidth="1"/>
    <col min="11" max="12" width="12.140625" style="0" bestFit="1" customWidth="1"/>
  </cols>
  <sheetData>
    <row r="1" spans="2:10" ht="22.5">
      <c r="B1" s="129" t="s">
        <v>40</v>
      </c>
      <c r="C1" s="129"/>
      <c r="D1" s="129"/>
      <c r="E1" s="129"/>
      <c r="F1" s="129"/>
      <c r="G1" s="129"/>
      <c r="H1" s="129"/>
      <c r="I1" s="129"/>
      <c r="J1" s="129"/>
    </row>
    <row r="2" spans="2:10" ht="31.5" customHeight="1" thickBot="1">
      <c r="B2" s="130" t="s">
        <v>41</v>
      </c>
      <c r="C2" s="131"/>
      <c r="D2" s="131"/>
      <c r="E2" s="131"/>
      <c r="F2" s="131"/>
      <c r="G2" s="131"/>
      <c r="H2" s="131"/>
      <c r="I2" s="131"/>
      <c r="J2" s="132"/>
    </row>
    <row r="3" spans="2:10" ht="15.75" thickTop="1">
      <c r="B3" s="133" t="s">
        <v>30</v>
      </c>
      <c r="C3" s="133"/>
      <c r="D3" s="133"/>
      <c r="E3" s="133"/>
      <c r="F3" s="133"/>
      <c r="G3" s="133"/>
      <c r="H3" s="134"/>
      <c r="I3" s="134"/>
      <c r="J3" s="134"/>
    </row>
    <row r="4" spans="2:10" ht="15">
      <c r="B4" s="112" t="s">
        <v>13</v>
      </c>
      <c r="C4" s="113"/>
      <c r="D4" s="113"/>
      <c r="E4" s="113"/>
      <c r="F4" s="113"/>
      <c r="G4" s="114"/>
      <c r="H4" s="135">
        <f>+J31</f>
        <v>0</v>
      </c>
      <c r="I4" s="136"/>
      <c r="J4" s="137"/>
    </row>
    <row r="5" spans="2:10" ht="15">
      <c r="B5" s="112" t="s">
        <v>12</v>
      </c>
      <c r="C5" s="113"/>
      <c r="D5" s="113"/>
      <c r="E5" s="113"/>
      <c r="F5" s="113"/>
      <c r="G5" s="114"/>
      <c r="H5" s="115">
        <f>+G31+H31</f>
        <v>0</v>
      </c>
      <c r="I5" s="116"/>
      <c r="J5" s="117"/>
    </row>
    <row r="6" spans="2:10" ht="15.75" customHeight="1">
      <c r="B6" s="127" t="s">
        <v>31</v>
      </c>
      <c r="C6" s="128"/>
      <c r="D6" s="128"/>
      <c r="E6" s="128"/>
      <c r="F6" s="128"/>
      <c r="G6" s="128"/>
      <c r="H6" s="74"/>
      <c r="I6" s="74"/>
      <c r="J6" s="74"/>
    </row>
    <row r="7" spans="2:10" ht="15.75" thickBot="1">
      <c r="B7" s="118" t="s">
        <v>0</v>
      </c>
      <c r="C7" s="118"/>
      <c r="D7" s="118"/>
      <c r="E7" s="118"/>
      <c r="F7" s="118"/>
      <c r="G7" s="118"/>
      <c r="H7" s="119"/>
      <c r="I7" s="119"/>
      <c r="J7" s="119"/>
    </row>
    <row r="8" spans="2:10" ht="15.75" thickBot="1">
      <c r="B8" s="120" t="s">
        <v>11</v>
      </c>
      <c r="C8" s="121"/>
      <c r="D8" s="121"/>
      <c r="E8" s="121"/>
      <c r="F8" s="121"/>
      <c r="G8" s="121"/>
      <c r="H8" s="121"/>
      <c r="I8" s="121"/>
      <c r="J8" s="122"/>
    </row>
    <row r="9" spans="2:10" ht="15">
      <c r="B9" s="123" t="s">
        <v>2</v>
      </c>
      <c r="C9" s="123"/>
      <c r="D9" s="123"/>
      <c r="E9" s="123"/>
      <c r="F9" s="123"/>
      <c r="G9" s="123"/>
      <c r="H9" s="124">
        <f>+J13</f>
        <v>0</v>
      </c>
      <c r="I9" s="125"/>
      <c r="J9" s="126"/>
    </row>
    <row r="10" spans="2:10" ht="15">
      <c r="B10" s="104" t="s">
        <v>1</v>
      </c>
      <c r="C10" s="104"/>
      <c r="D10" s="104"/>
      <c r="E10" s="104"/>
      <c r="F10" s="104"/>
      <c r="G10" s="104"/>
      <c r="H10" s="105">
        <v>0</v>
      </c>
      <c r="I10" s="106"/>
      <c r="J10" s="107"/>
    </row>
    <row r="11" spans="2:10" ht="15">
      <c r="B11" s="104" t="s">
        <v>43</v>
      </c>
      <c r="C11" s="104"/>
      <c r="D11" s="104"/>
      <c r="E11" s="104"/>
      <c r="F11" s="104"/>
      <c r="G11" s="104"/>
      <c r="H11" s="105">
        <v>0</v>
      </c>
      <c r="I11" s="106"/>
      <c r="J11" s="107"/>
    </row>
    <row r="12" spans="2:10" ht="16.5" thickBot="1">
      <c r="B12" s="108" t="s">
        <v>42</v>
      </c>
      <c r="C12" s="108"/>
      <c r="D12" s="108"/>
      <c r="E12" s="108"/>
      <c r="F12" s="108"/>
      <c r="G12" s="108"/>
      <c r="H12" s="109">
        <f>SUM(H9:J11)</f>
        <v>0</v>
      </c>
      <c r="I12" s="110"/>
      <c r="J12" s="111"/>
    </row>
    <row r="13" spans="2:11" ht="27" customHeight="1" thickTop="1">
      <c r="B13" s="100" t="s">
        <v>3</v>
      </c>
      <c r="C13" s="101"/>
      <c r="D13" s="101"/>
      <c r="E13" s="101"/>
      <c r="F13" s="101"/>
      <c r="G13" s="101"/>
      <c r="H13" s="96" t="s">
        <v>6</v>
      </c>
      <c r="I13" s="97"/>
      <c r="J13" s="56">
        <f>+J14*G32</f>
        <v>0</v>
      </c>
      <c r="K13" s="54"/>
    </row>
    <row r="14" spans="2:10" ht="24" customHeight="1" thickBot="1">
      <c r="B14" s="102"/>
      <c r="C14" s="103"/>
      <c r="D14" s="103"/>
      <c r="E14" s="103"/>
      <c r="F14" s="103"/>
      <c r="G14" s="103"/>
      <c r="H14" s="98" t="s">
        <v>44</v>
      </c>
      <c r="I14" s="99"/>
      <c r="J14" s="57">
        <f>+G31</f>
        <v>0</v>
      </c>
    </row>
    <row r="15" spans="2:10" ht="66" thickTop="1">
      <c r="B15" s="58" t="s">
        <v>47</v>
      </c>
      <c r="C15" s="59" t="s">
        <v>7</v>
      </c>
      <c r="D15" s="60" t="s">
        <v>4</v>
      </c>
      <c r="E15" s="61" t="s">
        <v>5</v>
      </c>
      <c r="F15" s="61" t="s">
        <v>46</v>
      </c>
      <c r="G15" s="59" t="s">
        <v>14</v>
      </c>
      <c r="H15" s="59" t="s">
        <v>48</v>
      </c>
      <c r="I15" s="70" t="s">
        <v>51</v>
      </c>
      <c r="J15" s="63" t="s">
        <v>45</v>
      </c>
    </row>
    <row r="16" spans="1:12" ht="15">
      <c r="A16" s="95">
        <v>1</v>
      </c>
      <c r="B16" s="86"/>
      <c r="C16" s="1"/>
      <c r="D16" s="2"/>
      <c r="E16" s="7"/>
      <c r="F16" s="64">
        <f>+D16*E16</f>
        <v>0</v>
      </c>
      <c r="G16" s="9"/>
      <c r="H16" s="10"/>
      <c r="I16" s="148">
        <f>SUM(G16:H18)</f>
        <v>0</v>
      </c>
      <c r="J16" s="89">
        <f>+I16*G32</f>
        <v>0</v>
      </c>
      <c r="K16" s="45"/>
      <c r="L16" s="67"/>
    </row>
    <row r="17" spans="1:12" ht="15">
      <c r="A17" s="95"/>
      <c r="B17" s="87"/>
      <c r="C17" s="1"/>
      <c r="D17" s="2"/>
      <c r="E17" s="7"/>
      <c r="F17" s="64">
        <f aca="true" t="shared" si="0" ref="F17:F30">+D17*E17</f>
        <v>0</v>
      </c>
      <c r="G17" s="9"/>
      <c r="H17" s="10"/>
      <c r="I17" s="149"/>
      <c r="J17" s="90"/>
      <c r="L17" s="54"/>
    </row>
    <row r="18" spans="1:10" ht="15">
      <c r="A18" s="95"/>
      <c r="B18" s="88"/>
      <c r="C18" s="1"/>
      <c r="D18" s="2"/>
      <c r="E18" s="7"/>
      <c r="F18" s="64">
        <f t="shared" si="0"/>
        <v>0</v>
      </c>
      <c r="G18" s="9"/>
      <c r="H18" s="10"/>
      <c r="I18" s="150"/>
      <c r="J18" s="91"/>
    </row>
    <row r="19" spans="1:10" ht="15" customHeight="1">
      <c r="A19" s="85">
        <v>2</v>
      </c>
      <c r="B19" s="86"/>
      <c r="C19" s="1"/>
      <c r="D19" s="2"/>
      <c r="E19" s="7"/>
      <c r="F19" s="64">
        <f t="shared" si="0"/>
        <v>0</v>
      </c>
      <c r="G19" s="9"/>
      <c r="H19" s="10"/>
      <c r="I19" s="148">
        <f>SUM(G19:H21)</f>
        <v>0</v>
      </c>
      <c r="J19" s="89">
        <f>+I19*G32</f>
        <v>0</v>
      </c>
    </row>
    <row r="20" spans="1:10" ht="15">
      <c r="A20" s="85"/>
      <c r="B20" s="87"/>
      <c r="C20" s="1"/>
      <c r="D20" s="2"/>
      <c r="E20" s="7"/>
      <c r="F20" s="64">
        <f t="shared" si="0"/>
        <v>0</v>
      </c>
      <c r="G20" s="9"/>
      <c r="H20" s="10"/>
      <c r="I20" s="149"/>
      <c r="J20" s="90"/>
    </row>
    <row r="21" spans="1:10" ht="15">
      <c r="A21" s="85"/>
      <c r="B21" s="88"/>
      <c r="C21" s="1"/>
      <c r="D21" s="2"/>
      <c r="E21" s="7"/>
      <c r="F21" s="64">
        <f t="shared" si="0"/>
        <v>0</v>
      </c>
      <c r="G21" s="9"/>
      <c r="H21" s="10"/>
      <c r="I21" s="150"/>
      <c r="J21" s="91"/>
    </row>
    <row r="22" spans="1:10" ht="15">
      <c r="A22" s="85">
        <v>3</v>
      </c>
      <c r="B22" s="86"/>
      <c r="C22" s="3"/>
      <c r="D22" s="2"/>
      <c r="E22" s="7"/>
      <c r="F22" s="64">
        <f t="shared" si="0"/>
        <v>0</v>
      </c>
      <c r="G22" s="9"/>
      <c r="H22" s="10"/>
      <c r="I22" s="148">
        <f>SUM(G22:H24)</f>
        <v>0</v>
      </c>
      <c r="J22" s="89">
        <f>+I22*G32</f>
        <v>0</v>
      </c>
    </row>
    <row r="23" spans="1:11" ht="15">
      <c r="A23" s="85"/>
      <c r="B23" s="87"/>
      <c r="C23" s="3"/>
      <c r="D23" s="2"/>
      <c r="E23" s="7"/>
      <c r="F23" s="64">
        <f t="shared" si="0"/>
        <v>0</v>
      </c>
      <c r="G23" s="9"/>
      <c r="H23" s="10"/>
      <c r="I23" s="149"/>
      <c r="J23" s="90"/>
      <c r="K23" s="46"/>
    </row>
    <row r="24" spans="1:11" ht="15">
      <c r="A24" s="85"/>
      <c r="B24" s="88"/>
      <c r="C24" s="4"/>
      <c r="D24" s="5"/>
      <c r="E24" s="8"/>
      <c r="F24" s="64">
        <f t="shared" si="0"/>
        <v>0</v>
      </c>
      <c r="G24" s="9"/>
      <c r="H24" s="10"/>
      <c r="I24" s="150"/>
      <c r="J24" s="91"/>
      <c r="K24" s="46"/>
    </row>
    <row r="25" spans="1:10" ht="15">
      <c r="A25" s="85">
        <v>4</v>
      </c>
      <c r="B25" s="86"/>
      <c r="C25" s="1"/>
      <c r="D25" s="6"/>
      <c r="E25" s="7"/>
      <c r="F25" s="64">
        <f t="shared" si="0"/>
        <v>0</v>
      </c>
      <c r="G25" s="9"/>
      <c r="H25" s="10"/>
      <c r="I25" s="148">
        <f>SUM(G25:H27)</f>
        <v>0</v>
      </c>
      <c r="J25" s="89">
        <f>+I25*G32</f>
        <v>0</v>
      </c>
    </row>
    <row r="26" spans="1:10" ht="15">
      <c r="A26" s="85"/>
      <c r="B26" s="87"/>
      <c r="C26" s="1"/>
      <c r="D26" s="6"/>
      <c r="E26" s="7"/>
      <c r="F26" s="64">
        <f t="shared" si="0"/>
        <v>0</v>
      </c>
      <c r="G26" s="9"/>
      <c r="H26" s="10"/>
      <c r="I26" s="149"/>
      <c r="J26" s="90"/>
    </row>
    <row r="27" spans="1:10" ht="15">
      <c r="A27" s="85"/>
      <c r="B27" s="88"/>
      <c r="C27" s="1"/>
      <c r="D27" s="6"/>
      <c r="E27" s="7"/>
      <c r="F27" s="64">
        <f t="shared" si="0"/>
        <v>0</v>
      </c>
      <c r="G27" s="9"/>
      <c r="H27" s="10"/>
      <c r="I27" s="150"/>
      <c r="J27" s="91"/>
    </row>
    <row r="28" spans="1:10" ht="15">
      <c r="A28" s="92">
        <v>5</v>
      </c>
      <c r="B28" s="94"/>
      <c r="C28" s="44"/>
      <c r="D28" s="47"/>
      <c r="E28" s="55"/>
      <c r="F28" s="64">
        <f t="shared" si="0"/>
        <v>0</v>
      </c>
      <c r="G28" s="65"/>
      <c r="H28" s="65"/>
      <c r="I28" s="148">
        <f>SUM(G28:H30)</f>
        <v>0</v>
      </c>
      <c r="J28" s="89">
        <f>+I28*G32</f>
        <v>0</v>
      </c>
    </row>
    <row r="29" spans="1:10" ht="15">
      <c r="A29" s="93"/>
      <c r="B29" s="94"/>
      <c r="C29" s="44"/>
      <c r="D29" s="47"/>
      <c r="E29" s="55"/>
      <c r="F29" s="64">
        <f t="shared" si="0"/>
        <v>0</v>
      </c>
      <c r="G29" s="65"/>
      <c r="H29" s="65"/>
      <c r="I29" s="149"/>
      <c r="J29" s="90"/>
    </row>
    <row r="30" spans="1:10" ht="15">
      <c r="A30" s="93"/>
      <c r="B30" s="94"/>
      <c r="C30" s="44"/>
      <c r="D30" s="47"/>
      <c r="E30" s="55"/>
      <c r="F30" s="64">
        <f t="shared" si="0"/>
        <v>0</v>
      </c>
      <c r="G30" s="65"/>
      <c r="H30" s="65"/>
      <c r="I30" s="150"/>
      <c r="J30" s="91"/>
    </row>
    <row r="31" spans="2:12" ht="16.5" thickBot="1">
      <c r="B31" s="75" t="s">
        <v>10</v>
      </c>
      <c r="C31" s="76"/>
      <c r="D31" s="76"/>
      <c r="E31" s="76"/>
      <c r="F31" s="77"/>
      <c r="G31" s="62">
        <f>SUM(G16:G28)</f>
        <v>0</v>
      </c>
      <c r="H31" s="62">
        <f>SUM(H16:H28)</f>
        <v>0</v>
      </c>
      <c r="I31" s="62">
        <f>SUM(I16:I28)</f>
        <v>0</v>
      </c>
      <c r="J31" s="66">
        <f>SUM(J16:J28)</f>
        <v>0</v>
      </c>
      <c r="K31" s="48"/>
      <c r="L31" s="68"/>
    </row>
    <row r="32" spans="2:12" ht="15">
      <c r="B32" s="49"/>
      <c r="C32" s="78" t="s">
        <v>8</v>
      </c>
      <c r="D32" s="79"/>
      <c r="E32" s="80" t="s">
        <v>50</v>
      </c>
      <c r="F32" s="80"/>
      <c r="G32" s="50">
        <v>1</v>
      </c>
      <c r="H32" s="51" t="s">
        <v>9</v>
      </c>
      <c r="I32" s="69"/>
      <c r="J32" s="52"/>
      <c r="L32" s="53"/>
    </row>
    <row r="34" spans="1:10" ht="15">
      <c r="A34" s="81" t="s">
        <v>49</v>
      </c>
      <c r="B34" s="81"/>
      <c r="C34" s="81"/>
      <c r="D34" s="81"/>
      <c r="E34" s="81"/>
      <c r="F34" s="81"/>
      <c r="G34" s="81"/>
      <c r="H34" s="81"/>
      <c r="I34" s="81"/>
      <c r="J34" s="81"/>
    </row>
    <row r="36" spans="1:10" ht="15">
      <c r="A36" s="11" t="s">
        <v>32</v>
      </c>
      <c r="B36" s="12"/>
      <c r="C36" s="13"/>
      <c r="D36" s="14"/>
      <c r="E36" s="14"/>
      <c r="F36" s="14"/>
      <c r="G36" s="14"/>
      <c r="H36" s="14"/>
      <c r="I36" s="14"/>
      <c r="J36" s="14"/>
    </row>
    <row r="37" spans="1:10" ht="15.75" customHeight="1">
      <c r="A37" s="18"/>
      <c r="B37" s="138" t="s">
        <v>33</v>
      </c>
      <c r="C37" s="138"/>
      <c r="D37" s="138"/>
      <c r="E37" s="138"/>
      <c r="F37" s="138"/>
      <c r="G37" s="138"/>
      <c r="H37" s="138"/>
      <c r="I37" s="138"/>
      <c r="J37" s="138"/>
    </row>
    <row r="38" spans="1:10" ht="15">
      <c r="A38" s="20"/>
      <c r="B38" s="139" t="s">
        <v>34</v>
      </c>
      <c r="C38" s="139"/>
      <c r="D38" s="139"/>
      <c r="E38" s="139"/>
      <c r="F38" s="139"/>
      <c r="G38" s="139"/>
      <c r="H38" s="139"/>
      <c r="I38" s="139"/>
      <c r="J38" s="139"/>
    </row>
    <row r="39" spans="1:10" ht="15">
      <c r="A39" s="25"/>
      <c r="B39" s="140" t="s">
        <v>35</v>
      </c>
      <c r="C39" s="141">
        <v>1</v>
      </c>
      <c r="D39" s="142" t="s">
        <v>9</v>
      </c>
      <c r="E39" s="143"/>
      <c r="F39" s="143"/>
      <c r="G39" s="143"/>
      <c r="H39" s="143"/>
      <c r="I39" s="144"/>
      <c r="J39" s="143"/>
    </row>
    <row r="40" spans="1:10" ht="18" customHeight="1">
      <c r="A40" s="145"/>
      <c r="B40" s="139" t="s">
        <v>36</v>
      </c>
      <c r="C40" s="139"/>
      <c r="D40" s="139"/>
      <c r="E40" s="139"/>
      <c r="F40" s="139"/>
      <c r="G40" s="139"/>
      <c r="H40" s="139"/>
      <c r="I40" s="139"/>
      <c r="J40" s="139"/>
    </row>
    <row r="41" spans="1:10" ht="17.25" customHeight="1">
      <c r="A41" s="36"/>
      <c r="B41" s="139" t="s">
        <v>37</v>
      </c>
      <c r="C41" s="139"/>
      <c r="D41" s="139"/>
      <c r="E41" s="139"/>
      <c r="F41" s="139"/>
      <c r="G41" s="139"/>
      <c r="H41" s="139"/>
      <c r="I41" s="139"/>
      <c r="J41" s="139"/>
    </row>
    <row r="42" spans="1:10" ht="117.75" customHeight="1">
      <c r="A42" s="25"/>
      <c r="B42" s="146" t="s">
        <v>52</v>
      </c>
      <c r="C42" s="146"/>
      <c r="D42" s="146"/>
      <c r="E42" s="146"/>
      <c r="F42" s="146"/>
      <c r="G42" s="146"/>
      <c r="H42" s="146"/>
      <c r="I42" s="146"/>
      <c r="J42" s="146"/>
    </row>
    <row r="43" spans="1:10" ht="31.5" customHeight="1">
      <c r="A43" s="40"/>
      <c r="B43" s="147" t="s">
        <v>39</v>
      </c>
      <c r="C43" s="147"/>
      <c r="D43" s="147"/>
      <c r="E43" s="147"/>
      <c r="F43" s="147"/>
      <c r="G43" s="147"/>
      <c r="H43" s="147"/>
      <c r="I43" s="147"/>
      <c r="J43" s="147"/>
    </row>
  </sheetData>
  <sheetProtection/>
  <mergeCells count="54">
    <mergeCell ref="B37:J37"/>
    <mergeCell ref="B38:J38"/>
    <mergeCell ref="B40:J40"/>
    <mergeCell ref="B41:J41"/>
    <mergeCell ref="B42:J42"/>
    <mergeCell ref="B43:J43"/>
    <mergeCell ref="B1:J1"/>
    <mergeCell ref="B2:J2"/>
    <mergeCell ref="B3:G3"/>
    <mergeCell ref="H3:J3"/>
    <mergeCell ref="B4:G4"/>
    <mergeCell ref="H4:J4"/>
    <mergeCell ref="B5:G5"/>
    <mergeCell ref="H5:J5"/>
    <mergeCell ref="B7:G7"/>
    <mergeCell ref="H7:J7"/>
    <mergeCell ref="B8:J8"/>
    <mergeCell ref="B9:G9"/>
    <mergeCell ref="H9:J9"/>
    <mergeCell ref="B6:G6"/>
    <mergeCell ref="B10:G10"/>
    <mergeCell ref="H10:J10"/>
    <mergeCell ref="B11:G11"/>
    <mergeCell ref="H11:J11"/>
    <mergeCell ref="B12:G12"/>
    <mergeCell ref="H12:J12"/>
    <mergeCell ref="A16:A18"/>
    <mergeCell ref="B16:B18"/>
    <mergeCell ref="J16:J18"/>
    <mergeCell ref="H13:I13"/>
    <mergeCell ref="H14:I14"/>
    <mergeCell ref="B13:G14"/>
    <mergeCell ref="A19:A21"/>
    <mergeCell ref="B19:B21"/>
    <mergeCell ref="J19:J21"/>
    <mergeCell ref="A22:A24"/>
    <mergeCell ref="B22:B24"/>
    <mergeCell ref="J22:J24"/>
    <mergeCell ref="A25:A27"/>
    <mergeCell ref="B25:B27"/>
    <mergeCell ref="J25:J27"/>
    <mergeCell ref="A28:A30"/>
    <mergeCell ref="B28:B30"/>
    <mergeCell ref="J28:J30"/>
    <mergeCell ref="B31:F31"/>
    <mergeCell ref="C32:D32"/>
    <mergeCell ref="E32:F32"/>
    <mergeCell ref="A34:J34"/>
    <mergeCell ref="I16:I18"/>
    <mergeCell ref="I19:I21"/>
    <mergeCell ref="I22:I24"/>
    <mergeCell ref="I25:I27"/>
    <mergeCell ref="I28:I30"/>
    <mergeCell ref="H6:J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M21" sqref="M21"/>
    </sheetView>
  </sheetViews>
  <sheetFormatPr defaultColWidth="9.140625" defaultRowHeight="15"/>
  <cols>
    <col min="1" max="1" width="3.8515625" style="0" customWidth="1"/>
    <col min="2" max="2" width="23.28125" style="0" customWidth="1"/>
    <col min="3" max="3" width="20.140625" style="0" customWidth="1"/>
    <col min="5" max="5" width="11.8515625" style="0" customWidth="1"/>
    <col min="6" max="6" width="11.8515625" style="0" bestFit="1" customWidth="1"/>
    <col min="7" max="7" width="12.8515625" style="0" customWidth="1"/>
    <col min="8" max="9" width="12.57421875" style="0" customWidth="1"/>
    <col min="10" max="10" width="17.00390625" style="0" customWidth="1"/>
    <col min="11" max="12" width="12.140625" style="0" bestFit="1" customWidth="1"/>
  </cols>
  <sheetData>
    <row r="1" spans="2:10" ht="22.5">
      <c r="B1" s="129" t="s">
        <v>40</v>
      </c>
      <c r="C1" s="129"/>
      <c r="D1" s="129"/>
      <c r="E1" s="129"/>
      <c r="F1" s="129"/>
      <c r="G1" s="129"/>
      <c r="H1" s="129"/>
      <c r="I1" s="129"/>
      <c r="J1" s="129"/>
    </row>
    <row r="2" spans="2:10" ht="31.5" customHeight="1" thickBot="1">
      <c r="B2" s="130" t="s">
        <v>41</v>
      </c>
      <c r="C2" s="131"/>
      <c r="D2" s="131"/>
      <c r="E2" s="131"/>
      <c r="F2" s="131"/>
      <c r="G2" s="131"/>
      <c r="H2" s="131"/>
      <c r="I2" s="131"/>
      <c r="J2" s="132"/>
    </row>
    <row r="3" spans="2:10" ht="15.75" thickTop="1">
      <c r="B3" s="133" t="s">
        <v>30</v>
      </c>
      <c r="C3" s="133"/>
      <c r="D3" s="133"/>
      <c r="E3" s="133"/>
      <c r="F3" s="133"/>
      <c r="G3" s="133"/>
      <c r="H3" s="134"/>
      <c r="I3" s="134"/>
      <c r="J3" s="134"/>
    </row>
    <row r="4" spans="2:10" ht="15">
      <c r="B4" s="112" t="s">
        <v>13</v>
      </c>
      <c r="C4" s="113"/>
      <c r="D4" s="113"/>
      <c r="E4" s="113"/>
      <c r="F4" s="113"/>
      <c r="G4" s="114"/>
      <c r="H4" s="135">
        <f>+J31</f>
        <v>60750</v>
      </c>
      <c r="I4" s="136"/>
      <c r="J4" s="137"/>
    </row>
    <row r="5" spans="2:10" ht="15">
      <c r="B5" s="112" t="s">
        <v>12</v>
      </c>
      <c r="C5" s="113"/>
      <c r="D5" s="113"/>
      <c r="E5" s="113"/>
      <c r="F5" s="113"/>
      <c r="G5" s="114"/>
      <c r="H5" s="115">
        <f>+G31+H31</f>
        <v>45000</v>
      </c>
      <c r="I5" s="116"/>
      <c r="J5" s="117"/>
    </row>
    <row r="6" spans="2:10" ht="15.75" customHeight="1">
      <c r="B6" s="127" t="s">
        <v>31</v>
      </c>
      <c r="C6" s="128"/>
      <c r="D6" s="128"/>
      <c r="E6" s="128"/>
      <c r="F6" s="128"/>
      <c r="G6" s="128"/>
      <c r="H6" s="74"/>
      <c r="I6" s="74"/>
      <c r="J6" s="74"/>
    </row>
    <row r="7" spans="2:10" ht="15.75" thickBot="1">
      <c r="B7" s="118" t="s">
        <v>0</v>
      </c>
      <c r="C7" s="118"/>
      <c r="D7" s="118"/>
      <c r="E7" s="118"/>
      <c r="F7" s="118"/>
      <c r="G7" s="118"/>
      <c r="H7" s="119"/>
      <c r="I7" s="119"/>
      <c r="J7" s="119"/>
    </row>
    <row r="8" spans="2:10" ht="15.75" thickBot="1">
      <c r="B8" s="120" t="s">
        <v>11</v>
      </c>
      <c r="C8" s="121"/>
      <c r="D8" s="121"/>
      <c r="E8" s="121"/>
      <c r="F8" s="121"/>
      <c r="G8" s="121"/>
      <c r="H8" s="121"/>
      <c r="I8" s="121"/>
      <c r="J8" s="122"/>
    </row>
    <row r="9" spans="2:10" ht="15">
      <c r="B9" s="123" t="s">
        <v>2</v>
      </c>
      <c r="C9" s="123"/>
      <c r="D9" s="123"/>
      <c r="E9" s="123"/>
      <c r="F9" s="123"/>
      <c r="G9" s="123"/>
      <c r="H9" s="124">
        <f>+J13</f>
        <v>40500</v>
      </c>
      <c r="I9" s="125"/>
      <c r="J9" s="126"/>
    </row>
    <row r="10" spans="2:10" ht="15">
      <c r="B10" s="104" t="s">
        <v>1</v>
      </c>
      <c r="C10" s="104"/>
      <c r="D10" s="104"/>
      <c r="E10" s="104"/>
      <c r="F10" s="104"/>
      <c r="G10" s="104"/>
      <c r="H10" s="105">
        <f>5000*G32</f>
        <v>6750</v>
      </c>
      <c r="I10" s="106"/>
      <c r="J10" s="107"/>
    </row>
    <row r="11" spans="2:10" ht="15">
      <c r="B11" s="104" t="s">
        <v>43</v>
      </c>
      <c r="C11" s="104"/>
      <c r="D11" s="104"/>
      <c r="E11" s="104"/>
      <c r="F11" s="104"/>
      <c r="G11" s="104"/>
      <c r="H11" s="105">
        <f>10000*G32</f>
        <v>13500</v>
      </c>
      <c r="I11" s="106"/>
      <c r="J11" s="107"/>
    </row>
    <row r="12" spans="2:10" ht="16.5" thickBot="1">
      <c r="B12" s="108" t="s">
        <v>42</v>
      </c>
      <c r="C12" s="108"/>
      <c r="D12" s="108"/>
      <c r="E12" s="108"/>
      <c r="F12" s="108"/>
      <c r="G12" s="108"/>
      <c r="H12" s="109">
        <f>SUM(H9:J11)</f>
        <v>60750</v>
      </c>
      <c r="I12" s="110"/>
      <c r="J12" s="111"/>
    </row>
    <row r="13" spans="2:11" ht="27" customHeight="1" thickTop="1">
      <c r="B13" s="100" t="s">
        <v>3</v>
      </c>
      <c r="C13" s="101"/>
      <c r="D13" s="101"/>
      <c r="E13" s="101"/>
      <c r="F13" s="101"/>
      <c r="G13" s="101"/>
      <c r="H13" s="96" t="s">
        <v>6</v>
      </c>
      <c r="I13" s="97"/>
      <c r="J13" s="56">
        <f>+J14*G32</f>
        <v>40500</v>
      </c>
      <c r="K13" s="54"/>
    </row>
    <row r="14" spans="2:10" ht="24" customHeight="1" thickBot="1">
      <c r="B14" s="102"/>
      <c r="C14" s="103"/>
      <c r="D14" s="103"/>
      <c r="E14" s="103"/>
      <c r="F14" s="103"/>
      <c r="G14" s="103"/>
      <c r="H14" s="98" t="s">
        <v>44</v>
      </c>
      <c r="I14" s="99"/>
      <c r="J14" s="57">
        <f>+G31</f>
        <v>30000</v>
      </c>
    </row>
    <row r="15" spans="2:10" ht="66" thickTop="1">
      <c r="B15" s="58" t="s">
        <v>47</v>
      </c>
      <c r="C15" s="59" t="s">
        <v>7</v>
      </c>
      <c r="D15" s="60" t="s">
        <v>4</v>
      </c>
      <c r="E15" s="61" t="s">
        <v>5</v>
      </c>
      <c r="F15" s="61" t="s">
        <v>46</v>
      </c>
      <c r="G15" s="59" t="s">
        <v>14</v>
      </c>
      <c r="H15" s="59" t="s">
        <v>48</v>
      </c>
      <c r="I15" s="70" t="s">
        <v>51</v>
      </c>
      <c r="J15" s="63" t="s">
        <v>45</v>
      </c>
    </row>
    <row r="16" spans="1:12" ht="38.25">
      <c r="A16" s="95">
        <v>1</v>
      </c>
      <c r="B16" s="86" t="s">
        <v>15</v>
      </c>
      <c r="C16" s="1" t="s">
        <v>16</v>
      </c>
      <c r="D16" s="2">
        <v>60</v>
      </c>
      <c r="E16" s="7">
        <v>100</v>
      </c>
      <c r="F16" s="64">
        <f>+D16*E16</f>
        <v>6000</v>
      </c>
      <c r="G16" s="9">
        <v>6000</v>
      </c>
      <c r="H16" s="10"/>
      <c r="I16" s="71">
        <f>SUM(G16:H18)</f>
        <v>7625</v>
      </c>
      <c r="J16" s="89">
        <f>+I16*G32</f>
        <v>10293.75</v>
      </c>
      <c r="K16" s="45"/>
      <c r="L16" s="67"/>
    </row>
    <row r="17" spans="1:12" ht="38.25">
      <c r="A17" s="95"/>
      <c r="B17" s="87"/>
      <c r="C17" s="1" t="s">
        <v>17</v>
      </c>
      <c r="D17" s="2">
        <v>7.5</v>
      </c>
      <c r="E17" s="7">
        <v>150</v>
      </c>
      <c r="F17" s="64">
        <f aca="true" t="shared" si="0" ref="F17:F30">+D17*E17</f>
        <v>1125</v>
      </c>
      <c r="G17" s="9"/>
      <c r="H17" s="10">
        <v>1125</v>
      </c>
      <c r="I17" s="72"/>
      <c r="J17" s="90"/>
      <c r="L17" s="54"/>
    </row>
    <row r="18" spans="1:10" ht="25.5">
      <c r="A18" s="95"/>
      <c r="B18" s="88"/>
      <c r="C18" s="1" t="s">
        <v>18</v>
      </c>
      <c r="D18" s="2">
        <v>1</v>
      </c>
      <c r="E18" s="7">
        <v>500</v>
      </c>
      <c r="F18" s="64">
        <f t="shared" si="0"/>
        <v>500</v>
      </c>
      <c r="G18" s="9"/>
      <c r="H18" s="10">
        <v>500</v>
      </c>
      <c r="I18" s="73"/>
      <c r="J18" s="91"/>
    </row>
    <row r="19" spans="1:10" ht="15" customHeight="1">
      <c r="A19" s="85">
        <v>2</v>
      </c>
      <c r="B19" s="86" t="s">
        <v>19</v>
      </c>
      <c r="C19" s="1" t="s">
        <v>20</v>
      </c>
      <c r="D19" s="2">
        <v>4</v>
      </c>
      <c r="E19" s="7">
        <v>80</v>
      </c>
      <c r="F19" s="64">
        <f t="shared" si="0"/>
        <v>320</v>
      </c>
      <c r="G19" s="9"/>
      <c r="H19" s="10">
        <v>320</v>
      </c>
      <c r="I19" s="71">
        <f>SUM(G19:H21)</f>
        <v>2725</v>
      </c>
      <c r="J19" s="89">
        <f>+I19*G32</f>
        <v>3678.7500000000005</v>
      </c>
    </row>
    <row r="20" spans="1:10" ht="25.5">
      <c r="A20" s="85"/>
      <c r="B20" s="87"/>
      <c r="C20" s="1" t="s">
        <v>21</v>
      </c>
      <c r="D20" s="2">
        <v>16</v>
      </c>
      <c r="E20" s="7">
        <v>30</v>
      </c>
      <c r="F20" s="64">
        <f t="shared" si="0"/>
        <v>480</v>
      </c>
      <c r="G20" s="9"/>
      <c r="H20" s="10">
        <v>480</v>
      </c>
      <c r="I20" s="72"/>
      <c r="J20" s="90"/>
    </row>
    <row r="21" spans="1:10" ht="38.25">
      <c r="A21" s="85"/>
      <c r="B21" s="88"/>
      <c r="C21" s="1" t="s">
        <v>22</v>
      </c>
      <c r="D21" s="2">
        <v>1</v>
      </c>
      <c r="E21" s="7">
        <v>1925</v>
      </c>
      <c r="F21" s="64">
        <f t="shared" si="0"/>
        <v>1925</v>
      </c>
      <c r="G21" s="9"/>
      <c r="H21" s="10">
        <v>1925</v>
      </c>
      <c r="I21" s="73"/>
      <c r="J21" s="91"/>
    </row>
    <row r="22" spans="1:10" ht="15">
      <c r="A22" s="85">
        <v>3</v>
      </c>
      <c r="B22" s="86" t="s">
        <v>23</v>
      </c>
      <c r="C22" s="3" t="s">
        <v>24</v>
      </c>
      <c r="D22" s="2">
        <v>60</v>
      </c>
      <c r="E22" s="7">
        <v>250</v>
      </c>
      <c r="F22" s="64">
        <f t="shared" si="0"/>
        <v>15000</v>
      </c>
      <c r="G22" s="9">
        <v>10000</v>
      </c>
      <c r="H22" s="10">
        <v>5000</v>
      </c>
      <c r="I22" s="71">
        <f>SUM(G22:H24)</f>
        <v>17400</v>
      </c>
      <c r="J22" s="89">
        <f>+I22*G32</f>
        <v>23490</v>
      </c>
    </row>
    <row r="23" spans="1:11" ht="15">
      <c r="A23" s="85"/>
      <c r="B23" s="87"/>
      <c r="C23" s="3" t="s">
        <v>25</v>
      </c>
      <c r="D23" s="2">
        <v>20</v>
      </c>
      <c r="E23" s="7">
        <v>120</v>
      </c>
      <c r="F23" s="64">
        <f t="shared" si="0"/>
        <v>2400</v>
      </c>
      <c r="G23" s="9">
        <v>2000</v>
      </c>
      <c r="H23" s="10">
        <v>400</v>
      </c>
      <c r="I23" s="72"/>
      <c r="J23" s="90"/>
      <c r="K23" s="46"/>
    </row>
    <row r="24" spans="1:11" ht="15">
      <c r="A24" s="85"/>
      <c r="B24" s="88"/>
      <c r="C24" s="4"/>
      <c r="D24" s="5"/>
      <c r="E24" s="8"/>
      <c r="F24" s="64">
        <f t="shared" si="0"/>
        <v>0</v>
      </c>
      <c r="G24" s="9"/>
      <c r="H24" s="10"/>
      <c r="I24" s="73"/>
      <c r="J24" s="91"/>
      <c r="K24" s="46"/>
    </row>
    <row r="25" spans="1:10" ht="25.5">
      <c r="A25" s="85">
        <v>4</v>
      </c>
      <c r="B25" s="86" t="s">
        <v>26</v>
      </c>
      <c r="C25" s="1" t="s">
        <v>27</v>
      </c>
      <c r="D25" s="6">
        <v>15</v>
      </c>
      <c r="E25" s="7">
        <v>200</v>
      </c>
      <c r="F25" s="64">
        <f t="shared" si="0"/>
        <v>3000</v>
      </c>
      <c r="G25" s="9"/>
      <c r="H25" s="10">
        <v>3000</v>
      </c>
      <c r="I25" s="71">
        <f>SUM(G25:H27)</f>
        <v>17250</v>
      </c>
      <c r="J25" s="89">
        <f>+I25*G32</f>
        <v>23287.5</v>
      </c>
    </row>
    <row r="26" spans="1:10" ht="15">
      <c r="A26" s="85"/>
      <c r="B26" s="87"/>
      <c r="C26" s="1" t="s">
        <v>28</v>
      </c>
      <c r="D26" s="6">
        <v>2</v>
      </c>
      <c r="E26" s="7">
        <v>6000</v>
      </c>
      <c r="F26" s="64">
        <f t="shared" si="0"/>
        <v>12000</v>
      </c>
      <c r="G26" s="9">
        <v>12000</v>
      </c>
      <c r="H26" s="10">
        <v>0</v>
      </c>
      <c r="I26" s="72"/>
      <c r="J26" s="90"/>
    </row>
    <row r="27" spans="1:10" ht="38.25">
      <c r="A27" s="85"/>
      <c r="B27" s="88"/>
      <c r="C27" s="1" t="s">
        <v>29</v>
      </c>
      <c r="D27" s="6">
        <v>25</v>
      </c>
      <c r="E27" s="7">
        <v>90</v>
      </c>
      <c r="F27" s="64">
        <f t="shared" si="0"/>
        <v>2250</v>
      </c>
      <c r="G27" s="9"/>
      <c r="H27" s="10">
        <v>2250</v>
      </c>
      <c r="I27" s="73"/>
      <c r="J27" s="91"/>
    </row>
    <row r="28" spans="1:10" ht="15">
      <c r="A28" s="92">
        <v>5</v>
      </c>
      <c r="B28" s="94"/>
      <c r="C28" s="44"/>
      <c r="D28" s="47"/>
      <c r="E28" s="55">
        <v>0</v>
      </c>
      <c r="F28" s="64">
        <f t="shared" si="0"/>
        <v>0</v>
      </c>
      <c r="G28" s="65"/>
      <c r="H28" s="65"/>
      <c r="I28" s="71">
        <f>SUM(G28:H30)</f>
        <v>0</v>
      </c>
      <c r="J28" s="89">
        <f>+I28*G32</f>
        <v>0</v>
      </c>
    </row>
    <row r="29" spans="1:10" ht="15">
      <c r="A29" s="93"/>
      <c r="B29" s="94"/>
      <c r="C29" s="44"/>
      <c r="D29" s="47"/>
      <c r="E29" s="55">
        <v>0</v>
      </c>
      <c r="F29" s="64">
        <f t="shared" si="0"/>
        <v>0</v>
      </c>
      <c r="G29" s="65"/>
      <c r="H29" s="65"/>
      <c r="I29" s="72"/>
      <c r="J29" s="90"/>
    </row>
    <row r="30" spans="1:10" ht="15">
      <c r="A30" s="93"/>
      <c r="B30" s="94"/>
      <c r="C30" s="44"/>
      <c r="D30" s="47"/>
      <c r="E30" s="55">
        <v>0</v>
      </c>
      <c r="F30" s="64">
        <f t="shared" si="0"/>
        <v>0</v>
      </c>
      <c r="G30" s="65"/>
      <c r="H30" s="65"/>
      <c r="I30" s="73"/>
      <c r="J30" s="91"/>
    </row>
    <row r="31" spans="2:12" ht="16.5" thickBot="1">
      <c r="B31" s="75" t="s">
        <v>10</v>
      </c>
      <c r="C31" s="76"/>
      <c r="D31" s="76"/>
      <c r="E31" s="76"/>
      <c r="F31" s="77"/>
      <c r="G31" s="62">
        <f>SUM(G16:G28)</f>
        <v>30000</v>
      </c>
      <c r="H31" s="62">
        <f>SUM(H16:H28)</f>
        <v>15000</v>
      </c>
      <c r="I31" s="62">
        <f>SUM(I16:I28)</f>
        <v>45000</v>
      </c>
      <c r="J31" s="66">
        <f>SUM(J16:J28)</f>
        <v>60750</v>
      </c>
      <c r="K31" s="48"/>
      <c r="L31" s="68"/>
    </row>
    <row r="32" spans="2:12" ht="15">
      <c r="B32" s="49"/>
      <c r="C32" s="78" t="s">
        <v>8</v>
      </c>
      <c r="D32" s="79"/>
      <c r="E32" s="80" t="s">
        <v>50</v>
      </c>
      <c r="F32" s="80"/>
      <c r="G32" s="50">
        <v>1.35</v>
      </c>
      <c r="H32" s="51" t="s">
        <v>9</v>
      </c>
      <c r="I32" s="69"/>
      <c r="J32" s="52"/>
      <c r="L32" s="53"/>
    </row>
    <row r="34" spans="1:10" ht="15">
      <c r="A34" s="81" t="s">
        <v>49</v>
      </c>
      <c r="B34" s="81"/>
      <c r="C34" s="81"/>
      <c r="D34" s="81"/>
      <c r="E34" s="81"/>
      <c r="F34" s="81"/>
      <c r="G34" s="81"/>
      <c r="H34" s="81"/>
      <c r="I34" s="81"/>
      <c r="J34" s="81"/>
    </row>
    <row r="36" spans="1:15" ht="15.75">
      <c r="A36" s="11" t="s">
        <v>32</v>
      </c>
      <c r="B36" s="12"/>
      <c r="C36" s="13"/>
      <c r="D36" s="14"/>
      <c r="E36" s="14"/>
      <c r="F36" s="14"/>
      <c r="G36" s="14"/>
      <c r="H36" s="14"/>
      <c r="I36" s="14"/>
      <c r="J36" s="14"/>
      <c r="K36" s="15"/>
      <c r="L36" s="16"/>
      <c r="M36" s="17"/>
      <c r="N36" s="16"/>
      <c r="O36" s="16"/>
    </row>
    <row r="37" spans="1:15" ht="15.75" customHeight="1">
      <c r="A37" s="18"/>
      <c r="B37" s="82" t="s">
        <v>33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19"/>
      <c r="O37" s="19"/>
    </row>
    <row r="38" spans="1:15" ht="15">
      <c r="A38" s="20"/>
      <c r="B38" s="21" t="s">
        <v>34</v>
      </c>
      <c r="C38" s="22"/>
      <c r="D38" s="42"/>
      <c r="E38" s="42"/>
      <c r="F38" s="42"/>
      <c r="G38" s="42"/>
      <c r="H38" s="42"/>
      <c r="I38" s="42"/>
      <c r="J38" s="42"/>
      <c r="K38" s="23"/>
      <c r="L38" s="19"/>
      <c r="M38" s="19"/>
      <c r="N38" s="19"/>
      <c r="O38" s="19"/>
    </row>
    <row r="39" spans="1:15" ht="15">
      <c r="A39" s="42"/>
      <c r="B39" s="42"/>
      <c r="C39" s="22"/>
      <c r="D39" s="42"/>
      <c r="E39" s="42"/>
      <c r="F39" s="42"/>
      <c r="G39" s="42"/>
      <c r="H39" s="42"/>
      <c r="I39" s="42"/>
      <c r="J39" s="42"/>
      <c r="K39" s="24"/>
      <c r="L39" s="24"/>
      <c r="M39" s="42"/>
      <c r="N39" s="24"/>
      <c r="O39" s="24"/>
    </row>
    <row r="40" spans="1:15" ht="15">
      <c r="A40" s="25"/>
      <c r="B40" s="25"/>
      <c r="C40" s="26"/>
      <c r="D40" s="25"/>
      <c r="E40" s="25"/>
      <c r="F40" s="25"/>
      <c r="G40" s="25"/>
      <c r="H40" s="25"/>
      <c r="I40" s="25"/>
      <c r="J40" s="27" t="s">
        <v>35</v>
      </c>
      <c r="K40" s="28">
        <v>1</v>
      </c>
      <c r="L40" s="29" t="s">
        <v>9</v>
      </c>
      <c r="M40" s="30"/>
      <c r="N40" s="31"/>
      <c r="O40" s="31"/>
    </row>
    <row r="41" spans="1:15" ht="15">
      <c r="A41" s="32"/>
      <c r="B41" s="33" t="s">
        <v>36</v>
      </c>
      <c r="C41" s="33"/>
      <c r="D41" s="43"/>
      <c r="E41" s="43"/>
      <c r="F41" s="43"/>
      <c r="G41" s="34"/>
      <c r="H41" s="34"/>
      <c r="I41" s="34"/>
      <c r="J41" s="35"/>
      <c r="K41" s="43"/>
      <c r="L41" s="43"/>
      <c r="M41" s="43"/>
      <c r="N41" s="25"/>
      <c r="O41" s="25"/>
    </row>
    <row r="42" spans="1:15" ht="15">
      <c r="A42" s="36"/>
      <c r="B42" s="33" t="s">
        <v>37</v>
      </c>
      <c r="C42" s="37"/>
      <c r="D42" s="34"/>
      <c r="E42" s="38"/>
      <c r="F42" s="34"/>
      <c r="G42" s="34"/>
      <c r="H42" s="34"/>
      <c r="I42" s="34"/>
      <c r="J42" s="35"/>
      <c r="K42" s="39"/>
      <c r="L42" s="39"/>
      <c r="M42" s="26"/>
      <c r="N42" s="39"/>
      <c r="O42" s="39"/>
    </row>
    <row r="43" spans="1:15" ht="117.75" customHeight="1">
      <c r="A43" s="25"/>
      <c r="B43" s="84" t="s">
        <v>38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</row>
    <row r="44" spans="1:15" ht="15">
      <c r="A44" s="40"/>
      <c r="B44" s="33" t="s">
        <v>39</v>
      </c>
      <c r="C44" s="37"/>
      <c r="D44" s="34"/>
      <c r="E44" s="38"/>
      <c r="F44" s="34"/>
      <c r="G44" s="34"/>
      <c r="H44" s="34"/>
      <c r="I44" s="34"/>
      <c r="J44" s="35"/>
      <c r="K44" s="41"/>
      <c r="L44" s="41"/>
      <c r="M44" s="41"/>
      <c r="N44" s="41"/>
      <c r="O44" s="41"/>
    </row>
  </sheetData>
  <sheetProtection/>
  <mergeCells count="50">
    <mergeCell ref="B1:J1"/>
    <mergeCell ref="B2:J2"/>
    <mergeCell ref="B3:G3"/>
    <mergeCell ref="H3:J3"/>
    <mergeCell ref="B4:G4"/>
    <mergeCell ref="H4:J4"/>
    <mergeCell ref="B5:G5"/>
    <mergeCell ref="H5:J5"/>
    <mergeCell ref="B6:G6"/>
    <mergeCell ref="H6:J6"/>
    <mergeCell ref="B7:G7"/>
    <mergeCell ref="H7:J7"/>
    <mergeCell ref="B8:J8"/>
    <mergeCell ref="B9:G9"/>
    <mergeCell ref="H9:J9"/>
    <mergeCell ref="B10:G10"/>
    <mergeCell ref="H10:J10"/>
    <mergeCell ref="B11:G11"/>
    <mergeCell ref="H11:J11"/>
    <mergeCell ref="B12:G12"/>
    <mergeCell ref="H12:J12"/>
    <mergeCell ref="B13:G14"/>
    <mergeCell ref="H13:I13"/>
    <mergeCell ref="H14:I14"/>
    <mergeCell ref="A16:A18"/>
    <mergeCell ref="B16:B18"/>
    <mergeCell ref="I16:I18"/>
    <mergeCell ref="J16:J18"/>
    <mergeCell ref="A19:A21"/>
    <mergeCell ref="B19:B21"/>
    <mergeCell ref="I19:I21"/>
    <mergeCell ref="J19:J21"/>
    <mergeCell ref="A22:A24"/>
    <mergeCell ref="B22:B24"/>
    <mergeCell ref="I22:I24"/>
    <mergeCell ref="J22:J24"/>
    <mergeCell ref="A25:A27"/>
    <mergeCell ref="B25:B27"/>
    <mergeCell ref="I25:I27"/>
    <mergeCell ref="J25:J27"/>
    <mergeCell ref="A28:A30"/>
    <mergeCell ref="B28:B30"/>
    <mergeCell ref="I28:I30"/>
    <mergeCell ref="J28:J30"/>
    <mergeCell ref="B31:F31"/>
    <mergeCell ref="C32:D32"/>
    <mergeCell ref="E32:F32"/>
    <mergeCell ref="A34:J34"/>
    <mergeCell ref="B37:M37"/>
    <mergeCell ref="B43:O4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DFAIT-MAECI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Fedurco, Ryan -IRC</dc:creator>
  <cp:keywords/>
  <dc:description/>
  <cp:lastModifiedBy>Luna, Gabriela -ANKRA -IM</cp:lastModifiedBy>
  <cp:lastPrinted>2017-04-24T19:07:59Z</cp:lastPrinted>
  <dcterms:created xsi:type="dcterms:W3CDTF">2015-11-27T14:50:24Z</dcterms:created>
  <dcterms:modified xsi:type="dcterms:W3CDTF">2017-06-01T12:56:29Z</dcterms:modified>
  <cp:category/>
  <cp:version/>
  <cp:contentType/>
  <cp:contentStatus/>
</cp:coreProperties>
</file>